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725" windowHeight="7095" activeTab="0"/>
  </bookViews>
  <sheets>
    <sheet name="ДМЦ" sheetId="1" r:id="rId1"/>
  </sheets>
  <definedNames/>
  <calcPr fullCalcOnLoad="1"/>
</workbook>
</file>

<file path=xl/sharedStrings.xml><?xml version="1.0" encoding="utf-8"?>
<sst xmlns="http://schemas.openxmlformats.org/spreadsheetml/2006/main" count="521" uniqueCount="83">
  <si>
    <t>Наименование показателя</t>
  </si>
  <si>
    <t>Всего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</si>
  <si>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</si>
  <si>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</si>
  <si>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</si>
  <si>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</si>
  <si>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Услуга № 1</t>
  </si>
  <si>
    <t>Услуга № 2</t>
  </si>
  <si>
    <t>Выплаты по заработной плате, оплата отпусков, другие выплаты</t>
  </si>
  <si>
    <t>Командировочные расходы</t>
  </si>
  <si>
    <t>Меры социальной поддержки, установленные законами Мурманской области</t>
  </si>
  <si>
    <t>Другие расходы по прочим выплатам</t>
  </si>
  <si>
    <t>Начисления на выплаты по оплате труда</t>
  </si>
  <si>
    <t>Услуги связи</t>
  </si>
  <si>
    <t>Другие расходы по транспортным услугам</t>
  </si>
  <si>
    <t>Коммунальные услуги</t>
  </si>
  <si>
    <t>Арендная плата за пользование имуществом</t>
  </si>
  <si>
    <t>Содержание в чистоте помещений, зданий, дворов, другого имущества</t>
  </si>
  <si>
    <t>Противопожарные мероприятия, связанные с содержанием имущества</t>
  </si>
  <si>
    <t>Обеспечение функционирования программно-аппаратных комплексов</t>
  </si>
  <si>
    <t>Другие расходы по содержанию имущества</t>
  </si>
  <si>
    <t>Монтаж вычислительных сетей, охранной и пожарной сигнализации</t>
  </si>
  <si>
    <t>Организация питания</t>
  </si>
  <si>
    <t>Вневедомственная охрана</t>
  </si>
  <si>
    <t>Услуги в области информационных технологий</t>
  </si>
  <si>
    <t>Другие расходы по прочим работам, услугам</t>
  </si>
  <si>
    <t>Пособия по социальной помощи населению</t>
  </si>
  <si>
    <t>Уплата налогов, пошлин, штрафов, пеней</t>
  </si>
  <si>
    <t>Выплата стипендий</t>
  </si>
  <si>
    <t>Представительские расходы, сувениры</t>
  </si>
  <si>
    <t>Иные расходы</t>
  </si>
  <si>
    <t>Приобретение недвижимого имущества, автотранспорта</t>
  </si>
  <si>
    <t>Приобретение охранной, пожарной сигнализации</t>
  </si>
  <si>
    <t>Комплектование книжных фондов библиотек</t>
  </si>
  <si>
    <t>Приобретение компьютерной техники, оргтехники</t>
  </si>
  <si>
    <t>Приобретение бытовой техники, мебели</t>
  </si>
  <si>
    <t>Приобретение прочих основных средств</t>
  </si>
  <si>
    <t>Приобретение медикаментов</t>
  </si>
  <si>
    <t>Приобретение продуктов питания</t>
  </si>
  <si>
    <t>Приобретение горюче-смазочных материалов</t>
  </si>
  <si>
    <t>Приобретение мягкого инвентаря</t>
  </si>
  <si>
    <t>Приобретение прочих материальных запасов</t>
  </si>
  <si>
    <t>Прочие расходы</t>
  </si>
  <si>
    <t>Ремонт (текущий, капитальный), реставрация нефинансовых активов,за исключением недвижимого имущества</t>
  </si>
  <si>
    <t>Ремонт (текущий, капитальный), реставрация нефинансовых активов в части движимого имущества</t>
  </si>
  <si>
    <t>По лицевым счетам,открытым в огранах,осуществляющих ведение лицевых счетов учреждения</t>
  </si>
  <si>
    <t>По счетам, в кредитных огранизациях</t>
  </si>
  <si>
    <t xml:space="preserve">в том числе </t>
  </si>
  <si>
    <t>3. Показатели по поступлениям и выплатам учреждения</t>
  </si>
  <si>
    <t>КОСГУ</t>
  </si>
  <si>
    <t>2014 год</t>
  </si>
  <si>
    <t>2015 год</t>
  </si>
  <si>
    <t>Доходы от собственности</t>
  </si>
  <si>
    <t>Доходы от оказания платных услуг,всего</t>
  </si>
  <si>
    <t>Субсидия на выполнение муниципального задания</t>
  </si>
  <si>
    <t>Целевые субсидии</t>
  </si>
  <si>
    <t>Бюджетные инвистиции</t>
  </si>
  <si>
    <t>Поступления от операций с активами</t>
  </si>
  <si>
    <t>село</t>
  </si>
  <si>
    <t>Выплаты по КБК 707 0702 0510005 611</t>
  </si>
  <si>
    <t>проезд</t>
  </si>
  <si>
    <t>Выплаты по КБК 707 0702 0517103 611</t>
  </si>
  <si>
    <t>Выплаты по КБК 707 0709 0320005 612</t>
  </si>
  <si>
    <t>Выплаты по КБК 707 0709 0510005 611</t>
  </si>
  <si>
    <t xml:space="preserve">Выплаты по КБК </t>
  </si>
  <si>
    <t>2016 год</t>
  </si>
  <si>
    <t>Выплаты всего</t>
  </si>
  <si>
    <t>Заработная плата</t>
  </si>
  <si>
    <t>Прочие выплаты</t>
  </si>
  <si>
    <t>Транспортные услуги</t>
  </si>
  <si>
    <t>22300 (24101)</t>
  </si>
  <si>
    <t>22300 (24102)</t>
  </si>
  <si>
    <t>Работы,услуги по содержанию имущества</t>
  </si>
  <si>
    <t>Прочие работы,услуги</t>
  </si>
  <si>
    <t>29001(24101)</t>
  </si>
  <si>
    <t>29001(24102)</t>
  </si>
  <si>
    <t>Увеличение стоимости основных средств</t>
  </si>
  <si>
    <t>Увеличение стоимости материальных запасов</t>
  </si>
  <si>
    <t>Эл. Муницип</t>
  </si>
  <si>
    <t xml:space="preserve">местн </t>
  </si>
  <si>
    <t xml:space="preserve">Выплаты по КБК 707 0702 0511306 612 </t>
  </si>
  <si>
    <t>прогр</t>
  </si>
  <si>
    <t>Монтаж и установка систем охранной и пожарной сигнализации,видеонаблюдения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</si>
</sst>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10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11" fillId="35" borderId="14" xfId="0" applyFont="1" applyFill="1" applyBorder="1" applyAlignment="1">
      <alignment vertical="top" wrapText="1"/>
    </xf>
    <xf numFmtId="0" fontId="11" fillId="35" borderId="15" xfId="0" applyFont="1" applyFill="1" applyBorder="1" applyAlignment="1">
      <alignment vertical="top" wrapText="1"/>
    </xf>
    <xf numFmtId="0" fontId="11" fillId="35" borderId="16" xfId="0" applyFont="1" applyFill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34" borderId="14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3" fillId="33" borderId="14" xfId="0" applyFont="1" applyFill="1" applyBorder="1" applyAlignment="1">
      <alignment vertical="top" wrapText="1"/>
    </xf>
    <xf numFmtId="0" fontId="13" fillId="33" borderId="15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6"/>
  <sheetViews>
    <sheetView tabSelected="1" zoomScalePageLayoutView="0" workbookViewId="0" topLeftCell="A87">
      <selection activeCell="E478" sqref="E478"/>
    </sheetView>
  </sheetViews>
  <sheetFormatPr defaultColWidth="9.140625" defaultRowHeight="15"/>
  <cols>
    <col min="3" max="3" width="23.28125" style="0" customWidth="1"/>
    <col min="4" max="4" width="18.8515625" style="0" customWidth="1"/>
    <col min="5" max="5" width="15.7109375" style="0" customWidth="1"/>
    <col min="6" max="6" width="21.8515625" style="0" customWidth="1"/>
    <col min="7" max="7" width="15.7109375" style="0" customWidth="1"/>
    <col min="8" max="8" width="14.7109375" style="0" customWidth="1"/>
    <col min="9" max="9" width="18.00390625" style="0" customWidth="1"/>
    <col min="10" max="10" width="15.140625" style="0" customWidth="1"/>
    <col min="11" max="11" width="15.7109375" style="0" customWidth="1"/>
    <col min="12" max="12" width="17.57421875" style="0" customWidth="1"/>
    <col min="13" max="13" width="11.28125" style="0" customWidth="1"/>
    <col min="14" max="14" width="13.57421875" style="0" hidden="1" customWidth="1"/>
    <col min="15" max="16" width="11.421875" style="0" hidden="1" customWidth="1"/>
    <col min="17" max="17" width="10.00390625" style="0" hidden="1" customWidth="1"/>
    <col min="18" max="24" width="0" style="0" hidden="1" customWidth="1"/>
    <col min="25" max="25" width="11.421875" style="0" bestFit="1" customWidth="1"/>
  </cols>
  <sheetData>
    <row r="1" spans="1:7" ht="26.25" customHeight="1" thickBot="1">
      <c r="A1" s="49" t="s">
        <v>48</v>
      </c>
      <c r="B1" s="49"/>
      <c r="C1" s="49"/>
      <c r="D1" s="49"/>
      <c r="E1" s="50"/>
      <c r="F1" s="50"/>
      <c r="G1" s="50"/>
    </row>
    <row r="2" spans="1:13" ht="17.25" customHeight="1" thickBot="1">
      <c r="A2" s="51" t="s">
        <v>0</v>
      </c>
      <c r="B2" s="52"/>
      <c r="C2" s="53"/>
      <c r="D2" s="57" t="s">
        <v>49</v>
      </c>
      <c r="E2" s="43" t="s">
        <v>50</v>
      </c>
      <c r="F2" s="44"/>
      <c r="G2" s="45"/>
      <c r="H2" s="43" t="s">
        <v>51</v>
      </c>
      <c r="I2" s="44"/>
      <c r="J2" s="45"/>
      <c r="K2" s="43" t="s">
        <v>65</v>
      </c>
      <c r="L2" s="44"/>
      <c r="M2" s="45"/>
    </row>
    <row r="3" spans="1:13" ht="77.25" customHeight="1" thickBot="1">
      <c r="A3" s="54"/>
      <c r="B3" s="55"/>
      <c r="C3" s="56"/>
      <c r="D3" s="58"/>
      <c r="E3" s="9" t="s">
        <v>1</v>
      </c>
      <c r="F3" s="7" t="s">
        <v>45</v>
      </c>
      <c r="G3" s="7" t="s">
        <v>46</v>
      </c>
      <c r="H3" s="9" t="s">
        <v>1</v>
      </c>
      <c r="I3" s="7" t="s">
        <v>45</v>
      </c>
      <c r="J3" s="7" t="s">
        <v>46</v>
      </c>
      <c r="K3" s="9" t="s">
        <v>1</v>
      </c>
      <c r="L3" s="7" t="s">
        <v>45</v>
      </c>
      <c r="M3" s="7" t="s">
        <v>46</v>
      </c>
    </row>
    <row r="4" spans="1:13" ht="41.25" customHeight="1" thickBot="1">
      <c r="A4" s="25" t="s">
        <v>2</v>
      </c>
      <c r="B4" s="26"/>
      <c r="C4" s="27"/>
      <c r="D4" s="1" t="s">
        <v>3</v>
      </c>
      <c r="E4" s="6">
        <f>F4+G4</f>
        <v>0</v>
      </c>
      <c r="F4" s="6">
        <v>0</v>
      </c>
      <c r="G4" s="6">
        <v>0</v>
      </c>
      <c r="H4" s="6">
        <f>I4+J4</f>
        <v>0</v>
      </c>
      <c r="I4" s="6">
        <v>0</v>
      </c>
      <c r="J4" s="6">
        <v>0</v>
      </c>
      <c r="K4" s="6">
        <f>L4+M4</f>
        <v>0</v>
      </c>
      <c r="L4" s="6">
        <v>0</v>
      </c>
      <c r="M4" s="6">
        <v>0</v>
      </c>
    </row>
    <row r="5" spans="1:13" ht="15.75" customHeight="1" thickBot="1">
      <c r="A5" s="37" t="s">
        <v>4</v>
      </c>
      <c r="B5" s="38"/>
      <c r="C5" s="39"/>
      <c r="D5" s="2" t="s">
        <v>3</v>
      </c>
      <c r="E5" s="10">
        <f>F5+G5</f>
        <v>9696857</v>
      </c>
      <c r="F5" s="10">
        <f>F7+F8+F12+F13+F14+F15</f>
        <v>9696857</v>
      </c>
      <c r="G5" s="10">
        <f aca="true" t="shared" si="0" ref="G5:M5">G7+G8+G12+G13+G14+G15</f>
        <v>0</v>
      </c>
      <c r="H5" s="10">
        <f t="shared" si="0"/>
        <v>9107799.6</v>
      </c>
      <c r="I5" s="10">
        <f t="shared" si="0"/>
        <v>9107799.6</v>
      </c>
      <c r="J5" s="10">
        <f t="shared" si="0"/>
        <v>0</v>
      </c>
      <c r="K5" s="10">
        <f t="shared" si="0"/>
        <v>10288319.85</v>
      </c>
      <c r="L5" s="10">
        <f t="shared" si="0"/>
        <v>10288319.85</v>
      </c>
      <c r="M5" s="10">
        <f t="shared" si="0"/>
        <v>0</v>
      </c>
    </row>
    <row r="6" spans="1:13" ht="15.75" customHeight="1" thickBot="1">
      <c r="A6" s="25" t="s">
        <v>5</v>
      </c>
      <c r="B6" s="26"/>
      <c r="C6" s="27"/>
      <c r="D6" s="1" t="s">
        <v>3</v>
      </c>
      <c r="E6" s="6"/>
      <c r="F6" s="6"/>
      <c r="G6" s="6"/>
      <c r="H6" s="6"/>
      <c r="I6" s="6"/>
      <c r="J6" s="6"/>
      <c r="K6" s="6"/>
      <c r="L6" s="6"/>
      <c r="M6" s="6"/>
    </row>
    <row r="7" spans="1:13" ht="41.25" customHeight="1" hidden="1" thickBot="1">
      <c r="A7" s="25" t="s">
        <v>52</v>
      </c>
      <c r="B7" s="26"/>
      <c r="C7" s="27"/>
      <c r="D7" s="1">
        <v>120</v>
      </c>
      <c r="E7" s="6">
        <f>F7+G7</f>
        <v>0</v>
      </c>
      <c r="F7" s="6"/>
      <c r="G7" s="6"/>
      <c r="H7" s="6">
        <f>I7+J7</f>
        <v>0</v>
      </c>
      <c r="I7" s="6"/>
      <c r="J7" s="6"/>
      <c r="K7" s="6">
        <f>L7+M7</f>
        <v>0</v>
      </c>
      <c r="L7" s="6"/>
      <c r="M7" s="6"/>
    </row>
    <row r="8" spans="1:13" ht="15.75" customHeight="1" hidden="1" thickBot="1">
      <c r="A8" s="25" t="s">
        <v>53</v>
      </c>
      <c r="B8" s="26"/>
      <c r="C8" s="27"/>
      <c r="D8" s="1">
        <v>130</v>
      </c>
      <c r="E8" s="6">
        <f>F8+G8</f>
        <v>0</v>
      </c>
      <c r="F8" s="6">
        <f>F11+F10</f>
        <v>0</v>
      </c>
      <c r="G8" s="6">
        <f>G11+G10</f>
        <v>0</v>
      </c>
      <c r="H8" s="6">
        <f aca="true" t="shared" si="1" ref="H8:H17">I8+J8</f>
        <v>0</v>
      </c>
      <c r="I8" s="6">
        <f>I11+I10</f>
        <v>0</v>
      </c>
      <c r="J8" s="6">
        <f>J11+J10</f>
        <v>0</v>
      </c>
      <c r="K8" s="6">
        <f aca="true" t="shared" si="2" ref="K8:K17">L8+M8</f>
        <v>0</v>
      </c>
      <c r="L8" s="6">
        <f>L11+L10</f>
        <v>0</v>
      </c>
      <c r="M8" s="6">
        <f>M11+M10</f>
        <v>0</v>
      </c>
    </row>
    <row r="9" spans="1:13" ht="48" customHeight="1" hidden="1" thickBot="1">
      <c r="A9" s="25" t="s">
        <v>5</v>
      </c>
      <c r="B9" s="26"/>
      <c r="C9" s="27"/>
      <c r="D9" s="1"/>
      <c r="E9" s="6"/>
      <c r="F9" s="6"/>
      <c r="G9" s="6"/>
      <c r="H9" s="6">
        <f t="shared" si="1"/>
        <v>0</v>
      </c>
      <c r="I9" s="6"/>
      <c r="J9" s="6"/>
      <c r="K9" s="6">
        <f t="shared" si="2"/>
        <v>0</v>
      </c>
      <c r="L9" s="6"/>
      <c r="M9" s="6"/>
    </row>
    <row r="10" spans="1:13" ht="15" customHeight="1" hidden="1" thickBot="1">
      <c r="A10" s="25" t="s">
        <v>6</v>
      </c>
      <c r="B10" s="26"/>
      <c r="C10" s="27"/>
      <c r="D10" s="1">
        <v>130</v>
      </c>
      <c r="E10" s="6">
        <f aca="true" t="shared" si="3" ref="E10:E17">F10+G10</f>
        <v>0</v>
      </c>
      <c r="F10" s="6"/>
      <c r="G10" s="6"/>
      <c r="H10" s="6">
        <f t="shared" si="1"/>
        <v>0</v>
      </c>
      <c r="I10" s="6"/>
      <c r="J10" s="6"/>
      <c r="K10" s="6">
        <f t="shared" si="2"/>
        <v>0</v>
      </c>
      <c r="L10" s="6"/>
      <c r="M10" s="6"/>
    </row>
    <row r="11" spans="1:13" ht="27" customHeight="1" hidden="1" thickBot="1">
      <c r="A11" s="25" t="s">
        <v>7</v>
      </c>
      <c r="B11" s="26"/>
      <c r="C11" s="27"/>
      <c r="D11" s="1">
        <v>130</v>
      </c>
      <c r="E11" s="6">
        <f t="shared" si="3"/>
        <v>0</v>
      </c>
      <c r="F11" s="6"/>
      <c r="G11" s="6"/>
      <c r="H11" s="6">
        <f t="shared" si="1"/>
        <v>0</v>
      </c>
      <c r="I11" s="6"/>
      <c r="J11" s="6"/>
      <c r="K11" s="6">
        <f t="shared" si="2"/>
        <v>0</v>
      </c>
      <c r="L11" s="6"/>
      <c r="M11" s="6"/>
    </row>
    <row r="12" spans="1:13" ht="33" customHeight="1" thickBot="1">
      <c r="A12" s="25" t="s">
        <v>54</v>
      </c>
      <c r="B12" s="26"/>
      <c r="C12" s="27"/>
      <c r="D12" s="1">
        <v>180</v>
      </c>
      <c r="E12" s="6">
        <f t="shared" si="3"/>
        <v>9575857</v>
      </c>
      <c r="F12" s="6">
        <f>F75+F187+F299+F355+F411</f>
        <v>9575857</v>
      </c>
      <c r="G12" s="6"/>
      <c r="H12" s="6">
        <f t="shared" si="1"/>
        <v>8850299.6</v>
      </c>
      <c r="I12" s="6">
        <f>I75+I187+I299+I355+I411</f>
        <v>8850299.6</v>
      </c>
      <c r="J12" s="6"/>
      <c r="K12" s="6">
        <f t="shared" si="2"/>
        <v>10117319.85</v>
      </c>
      <c r="L12" s="6">
        <f>L75+L187+L299+L355+L411</f>
        <v>10117319.85</v>
      </c>
      <c r="M12" s="6"/>
    </row>
    <row r="13" spans="1:13" ht="27" customHeight="1" thickBot="1">
      <c r="A13" s="25" t="s">
        <v>55</v>
      </c>
      <c r="B13" s="26"/>
      <c r="C13" s="27"/>
      <c r="D13" s="1">
        <v>180</v>
      </c>
      <c r="E13" s="6">
        <f>F13+G13</f>
        <v>121000</v>
      </c>
      <c r="F13" s="6">
        <f>F131+F243</f>
        <v>121000</v>
      </c>
      <c r="G13" s="6"/>
      <c r="H13" s="6">
        <f t="shared" si="1"/>
        <v>257500</v>
      </c>
      <c r="I13" s="6">
        <f>I131+I243</f>
        <v>257500</v>
      </c>
      <c r="J13" s="6"/>
      <c r="K13" s="6">
        <f t="shared" si="2"/>
        <v>171000</v>
      </c>
      <c r="L13" s="6">
        <f>L131+L243</f>
        <v>171000</v>
      </c>
      <c r="M13" s="6"/>
    </row>
    <row r="14" spans="1:13" ht="96" customHeight="1" hidden="1" thickBot="1">
      <c r="A14" s="25" t="s">
        <v>56</v>
      </c>
      <c r="B14" s="26"/>
      <c r="C14" s="27"/>
      <c r="D14" s="1">
        <v>180</v>
      </c>
      <c r="E14" s="6">
        <f t="shared" si="3"/>
        <v>0</v>
      </c>
      <c r="F14" s="6"/>
      <c r="G14" s="6"/>
      <c r="H14" s="6">
        <f t="shared" si="1"/>
        <v>0</v>
      </c>
      <c r="I14" s="6"/>
      <c r="J14" s="6"/>
      <c r="K14" s="6">
        <f t="shared" si="2"/>
        <v>0</v>
      </c>
      <c r="L14" s="6"/>
      <c r="M14" s="6"/>
    </row>
    <row r="15" spans="1:13" ht="15" customHeight="1" hidden="1" thickBot="1">
      <c r="A15" s="25" t="s">
        <v>57</v>
      </c>
      <c r="B15" s="26"/>
      <c r="C15" s="27"/>
      <c r="D15" s="1">
        <v>400</v>
      </c>
      <c r="E15" s="6">
        <f>F15+G15</f>
        <v>0</v>
      </c>
      <c r="F15" s="6">
        <f>F18+F17</f>
        <v>0</v>
      </c>
      <c r="G15" s="6">
        <f>G18+G17</f>
        <v>0</v>
      </c>
      <c r="H15" s="6">
        <f t="shared" si="1"/>
        <v>0</v>
      </c>
      <c r="I15" s="6">
        <f>I18+I17</f>
        <v>0</v>
      </c>
      <c r="J15" s="6">
        <f>J18+J17</f>
        <v>0</v>
      </c>
      <c r="K15" s="6">
        <f t="shared" si="2"/>
        <v>0</v>
      </c>
      <c r="L15" s="6">
        <f>L18+L17</f>
        <v>0</v>
      </c>
      <c r="M15" s="6">
        <f>M18+M17</f>
        <v>0</v>
      </c>
    </row>
    <row r="16" spans="1:13" ht="15" customHeight="1" hidden="1" thickBot="1">
      <c r="A16" s="25" t="s">
        <v>5</v>
      </c>
      <c r="B16" s="26"/>
      <c r="C16" s="27"/>
      <c r="D16" s="1" t="s">
        <v>3</v>
      </c>
      <c r="E16" s="6">
        <f t="shared" si="3"/>
        <v>0</v>
      </c>
      <c r="F16" s="6"/>
      <c r="G16" s="6"/>
      <c r="H16" s="6">
        <f t="shared" si="1"/>
        <v>0</v>
      </c>
      <c r="I16" s="6"/>
      <c r="J16" s="6"/>
      <c r="K16" s="6">
        <f t="shared" si="2"/>
        <v>0</v>
      </c>
      <c r="L16" s="6"/>
      <c r="M16" s="6"/>
    </row>
    <row r="17" spans="1:13" ht="15" customHeight="1" hidden="1" thickBot="1">
      <c r="A17" s="25" t="s">
        <v>6</v>
      </c>
      <c r="B17" s="26"/>
      <c r="C17" s="27"/>
      <c r="D17" s="1" t="s">
        <v>3</v>
      </c>
      <c r="E17" s="6">
        <f t="shared" si="3"/>
        <v>0</v>
      </c>
      <c r="F17" s="6"/>
      <c r="G17" s="6"/>
      <c r="H17" s="6">
        <f t="shared" si="1"/>
        <v>0</v>
      </c>
      <c r="I17" s="6"/>
      <c r="J17" s="6"/>
      <c r="K17" s="6">
        <f t="shared" si="2"/>
        <v>0</v>
      </c>
      <c r="L17" s="6"/>
      <c r="M17" s="6"/>
    </row>
    <row r="18" spans="1:13" ht="15" customHeight="1" hidden="1" thickBot="1">
      <c r="A18" s="22" t="s">
        <v>7</v>
      </c>
      <c r="B18" s="23"/>
      <c r="C18" s="24"/>
      <c r="D18" s="1" t="s">
        <v>3</v>
      </c>
      <c r="E18" s="6">
        <f>F18+G18</f>
        <v>0</v>
      </c>
      <c r="F18" s="6"/>
      <c r="G18" s="6"/>
      <c r="H18" s="6">
        <f>I18+J18</f>
        <v>0</v>
      </c>
      <c r="I18" s="6"/>
      <c r="J18" s="6"/>
      <c r="K18" s="6">
        <f>L18+M18</f>
        <v>0</v>
      </c>
      <c r="L18" s="6"/>
      <c r="M18" s="6"/>
    </row>
    <row r="19" spans="1:17" s="14" customFormat="1" ht="19.5" customHeight="1" thickBot="1">
      <c r="A19" s="46" t="s">
        <v>66</v>
      </c>
      <c r="B19" s="47"/>
      <c r="C19" s="48"/>
      <c r="D19" s="11">
        <v>900</v>
      </c>
      <c r="E19" s="12">
        <f aca="true" t="shared" si="4" ref="E19:M19">E21+E23+E27+E29+E31+E34+E37+E39+E46+E54+E56+E62+E69</f>
        <v>9696857</v>
      </c>
      <c r="F19" s="12">
        <f t="shared" si="4"/>
        <v>9696857</v>
      </c>
      <c r="G19" s="12">
        <f t="shared" si="4"/>
        <v>0</v>
      </c>
      <c r="H19" s="12">
        <f t="shared" si="4"/>
        <v>9107799.6</v>
      </c>
      <c r="I19" s="12">
        <f t="shared" si="4"/>
        <v>9107799.6</v>
      </c>
      <c r="J19" s="12">
        <f t="shared" si="4"/>
        <v>0</v>
      </c>
      <c r="K19" s="12">
        <f t="shared" si="4"/>
        <v>10288319.85</v>
      </c>
      <c r="L19" s="12">
        <f t="shared" si="4"/>
        <v>10288319.85</v>
      </c>
      <c r="M19" s="12">
        <f t="shared" si="4"/>
        <v>0</v>
      </c>
      <c r="Q19" s="15"/>
    </row>
    <row r="20" spans="1:13" ht="19.5" customHeight="1" thickBot="1">
      <c r="A20" s="37" t="s">
        <v>47</v>
      </c>
      <c r="B20" s="38"/>
      <c r="C20" s="39"/>
      <c r="D20" s="1"/>
      <c r="E20" s="6"/>
      <c r="F20" s="6"/>
      <c r="G20" s="6"/>
      <c r="H20" s="6"/>
      <c r="I20" s="6"/>
      <c r="J20" s="6"/>
      <c r="K20" s="6"/>
      <c r="L20" s="6"/>
      <c r="M20" s="6"/>
    </row>
    <row r="21" spans="1:13" ht="21.75" customHeight="1" thickBot="1">
      <c r="A21" s="40" t="s">
        <v>67</v>
      </c>
      <c r="B21" s="41"/>
      <c r="C21" s="42"/>
      <c r="D21" s="16">
        <v>211</v>
      </c>
      <c r="E21" s="17">
        <f>F21+G21</f>
        <v>6607576</v>
      </c>
      <c r="F21" s="17">
        <f>F22</f>
        <v>6607576</v>
      </c>
      <c r="G21" s="17">
        <f>G22</f>
        <v>0</v>
      </c>
      <c r="H21" s="17">
        <f>I21+J21</f>
        <v>6228582</v>
      </c>
      <c r="I21" s="17">
        <f>I22</f>
        <v>6228582</v>
      </c>
      <c r="J21" s="17">
        <f>J22</f>
        <v>0</v>
      </c>
      <c r="K21" s="17">
        <f>L21+M21</f>
        <v>6917051</v>
      </c>
      <c r="L21" s="17">
        <f>L22</f>
        <v>6917051</v>
      </c>
      <c r="M21" s="17">
        <f>M22</f>
        <v>0</v>
      </c>
    </row>
    <row r="22" spans="1:13" ht="31.5" customHeight="1" hidden="1" thickBot="1">
      <c r="A22" s="25" t="s">
        <v>8</v>
      </c>
      <c r="B22" s="26"/>
      <c r="C22" s="27"/>
      <c r="D22" s="3">
        <v>21101</v>
      </c>
      <c r="E22" s="6">
        <f aca="true" t="shared" si="5" ref="E22:E74">F22+G22</f>
        <v>6607576</v>
      </c>
      <c r="F22" s="6">
        <f>F78+F134+F190+F246+F302+F358+F414</f>
        <v>6607576</v>
      </c>
      <c r="G22" s="6">
        <f>G78+G134+G190+G246+G302+G358+G414</f>
        <v>0</v>
      </c>
      <c r="H22" s="6">
        <f aca="true" t="shared" si="6" ref="H22:H74">I22+J22</f>
        <v>6228582</v>
      </c>
      <c r="I22" s="6">
        <f>I78+I134+I190+I246+I302+I358+I414</f>
        <v>6228582</v>
      </c>
      <c r="J22" s="6">
        <f>J78+J134+J190+J246+J302+J358+J414</f>
        <v>0</v>
      </c>
      <c r="K22" s="6">
        <f aca="true" t="shared" si="7" ref="K22:K74">L22+M22</f>
        <v>6917051</v>
      </c>
      <c r="L22" s="6">
        <f>L78+L134+L190+L246+L302+L358+L414</f>
        <v>6917051</v>
      </c>
      <c r="M22" s="6">
        <f>M78+M134+M190+M246+M302+M358+M414</f>
        <v>0</v>
      </c>
    </row>
    <row r="23" spans="1:16" ht="21.75" customHeight="1" thickBot="1">
      <c r="A23" s="40" t="s">
        <v>68</v>
      </c>
      <c r="B23" s="41"/>
      <c r="C23" s="42"/>
      <c r="D23" s="18">
        <v>212</v>
      </c>
      <c r="E23" s="17">
        <f t="shared" si="5"/>
        <v>132800</v>
      </c>
      <c r="F23" s="17">
        <f>F24+F25+F26</f>
        <v>132800</v>
      </c>
      <c r="G23" s="17">
        <f>G24+G25+G26</f>
        <v>0</v>
      </c>
      <c r="H23" s="17">
        <f t="shared" si="6"/>
        <v>127800</v>
      </c>
      <c r="I23" s="17">
        <f>I24+I25+I26</f>
        <v>127800</v>
      </c>
      <c r="J23" s="17">
        <f>J24+J25+J26</f>
        <v>0</v>
      </c>
      <c r="K23" s="17">
        <f t="shared" si="7"/>
        <v>132800</v>
      </c>
      <c r="L23" s="17">
        <f>L24+L25+L26</f>
        <v>132800</v>
      </c>
      <c r="M23" s="17">
        <f>M24+M25+M26</f>
        <v>0</v>
      </c>
      <c r="N23" s="13">
        <f>(F23+F27)/F19*100</f>
        <v>21.171612616335374</v>
      </c>
      <c r="O23" s="13">
        <f>(I23+I27)/I19*100</f>
        <v>22.056172601777494</v>
      </c>
      <c r="P23" s="13">
        <f>(L23+L27)/L19*100</f>
        <v>21.59487683501597</v>
      </c>
    </row>
    <row r="24" spans="1:16" ht="19.5" customHeight="1" hidden="1" thickBot="1">
      <c r="A24" s="31" t="s">
        <v>9</v>
      </c>
      <c r="B24" s="32"/>
      <c r="C24" s="33"/>
      <c r="D24" s="3">
        <v>21201</v>
      </c>
      <c r="E24" s="6">
        <f t="shared" si="5"/>
        <v>10000</v>
      </c>
      <c r="F24" s="6">
        <f aca="true" t="shared" si="8" ref="F24:G26">F80+F136+F192+F248+F304+F360+F416</f>
        <v>10000</v>
      </c>
      <c r="G24" s="6">
        <f t="shared" si="8"/>
        <v>0</v>
      </c>
      <c r="H24" s="6">
        <f t="shared" si="6"/>
        <v>5000</v>
      </c>
      <c r="I24" s="6">
        <f aca="true" t="shared" si="9" ref="I24:J26">I80+I136+I192+I248+I304+I360+I416</f>
        <v>5000</v>
      </c>
      <c r="J24" s="6">
        <f t="shared" si="9"/>
        <v>0</v>
      </c>
      <c r="K24" s="6">
        <f t="shared" si="7"/>
        <v>10000</v>
      </c>
      <c r="L24" s="6">
        <f aca="true" t="shared" si="10" ref="L24:M26">L80+L136+L192+L248+L304+L360+L416</f>
        <v>10000</v>
      </c>
      <c r="M24" s="6">
        <f t="shared" si="10"/>
        <v>0</v>
      </c>
      <c r="N24" s="13">
        <f>(F78+F84)/F75*100</f>
        <v>89.05476554213372</v>
      </c>
      <c r="O24" s="13">
        <f>(I78+I84)/I75*100</f>
        <v>91.63095450463621</v>
      </c>
      <c r="P24" s="13">
        <f>(L78+L84)/L75*100</f>
        <v>89.01567938469397</v>
      </c>
    </row>
    <row r="25" spans="1:13" ht="34.5" customHeight="1" hidden="1" thickBot="1">
      <c r="A25" s="25" t="s">
        <v>10</v>
      </c>
      <c r="B25" s="26"/>
      <c r="C25" s="27"/>
      <c r="D25" s="3">
        <v>21202</v>
      </c>
      <c r="E25" s="6">
        <f t="shared" si="5"/>
        <v>0</v>
      </c>
      <c r="F25" s="6">
        <f t="shared" si="8"/>
        <v>0</v>
      </c>
      <c r="G25" s="6">
        <f t="shared" si="8"/>
        <v>0</v>
      </c>
      <c r="H25" s="6">
        <f t="shared" si="6"/>
        <v>0</v>
      </c>
      <c r="I25" s="6">
        <f t="shared" si="9"/>
        <v>0</v>
      </c>
      <c r="J25" s="6">
        <f t="shared" si="9"/>
        <v>0</v>
      </c>
      <c r="K25" s="6">
        <f t="shared" si="7"/>
        <v>0</v>
      </c>
      <c r="L25" s="6">
        <f t="shared" si="10"/>
        <v>0</v>
      </c>
      <c r="M25" s="6">
        <f t="shared" si="10"/>
        <v>0</v>
      </c>
    </row>
    <row r="26" spans="1:13" ht="20.25" customHeight="1" hidden="1" thickBot="1">
      <c r="A26" s="25" t="s">
        <v>11</v>
      </c>
      <c r="B26" s="26"/>
      <c r="C26" s="27"/>
      <c r="D26" s="3">
        <v>21299</v>
      </c>
      <c r="E26" s="6">
        <f t="shared" si="5"/>
        <v>122800</v>
      </c>
      <c r="F26" s="6">
        <f t="shared" si="8"/>
        <v>122800</v>
      </c>
      <c r="G26" s="6">
        <f t="shared" si="8"/>
        <v>0</v>
      </c>
      <c r="H26" s="6">
        <f t="shared" si="6"/>
        <v>122800</v>
      </c>
      <c r="I26" s="6">
        <f t="shared" si="9"/>
        <v>122800</v>
      </c>
      <c r="J26" s="6">
        <f t="shared" si="9"/>
        <v>0</v>
      </c>
      <c r="K26" s="6">
        <f t="shared" si="7"/>
        <v>122800</v>
      </c>
      <c r="L26" s="6">
        <f t="shared" si="10"/>
        <v>122800</v>
      </c>
      <c r="M26" s="6">
        <f t="shared" si="10"/>
        <v>0</v>
      </c>
    </row>
    <row r="27" spans="1:13" ht="15" customHeight="1" thickBot="1">
      <c r="A27" s="34" t="s">
        <v>12</v>
      </c>
      <c r="B27" s="35"/>
      <c r="C27" s="36"/>
      <c r="D27" s="18">
        <v>213</v>
      </c>
      <c r="E27" s="17">
        <f t="shared" si="5"/>
        <v>1920181</v>
      </c>
      <c r="F27" s="17">
        <f>F28</f>
        <v>1920181</v>
      </c>
      <c r="G27" s="17">
        <f>G28</f>
        <v>0</v>
      </c>
      <c r="H27" s="17">
        <f t="shared" si="6"/>
        <v>1881032</v>
      </c>
      <c r="I27" s="17">
        <f>I28</f>
        <v>1881032</v>
      </c>
      <c r="J27" s="17">
        <f>J28</f>
        <v>0</v>
      </c>
      <c r="K27" s="17">
        <f t="shared" si="7"/>
        <v>2088950</v>
      </c>
      <c r="L27" s="17">
        <f>L28</f>
        <v>2088950</v>
      </c>
      <c r="M27" s="17">
        <f>M28</f>
        <v>0</v>
      </c>
    </row>
    <row r="28" spans="1:25" ht="24" customHeight="1" hidden="1" thickBot="1">
      <c r="A28" s="25" t="s">
        <v>12</v>
      </c>
      <c r="B28" s="26"/>
      <c r="C28" s="27"/>
      <c r="D28" s="3">
        <v>21300</v>
      </c>
      <c r="E28" s="6">
        <f t="shared" si="5"/>
        <v>1920181</v>
      </c>
      <c r="F28" s="6">
        <f>F84+F140+F196+F252+F308+F364+F420</f>
        <v>1920181</v>
      </c>
      <c r="G28" s="6">
        <f>G84+G140+G196+G252+G308+G364+G420</f>
        <v>0</v>
      </c>
      <c r="H28" s="6">
        <f t="shared" si="6"/>
        <v>1881032</v>
      </c>
      <c r="I28" s="6">
        <f>I84+I140+I196+I252+I308+I364+I420</f>
        <v>1881032</v>
      </c>
      <c r="J28" s="6">
        <f>J84+J140+J196+J252+J308+J364+J420</f>
        <v>0</v>
      </c>
      <c r="K28" s="6">
        <f t="shared" si="7"/>
        <v>2088950</v>
      </c>
      <c r="L28" s="6">
        <f>L84+L140+L196+L252+L308+L364+L420</f>
        <v>2088950</v>
      </c>
      <c r="M28" s="6">
        <f>M84+M140+M196+M252+M308+M364+M420</f>
        <v>0</v>
      </c>
      <c r="Y28" s="8"/>
    </row>
    <row r="29" spans="1:13" ht="19.5" customHeight="1" thickBot="1">
      <c r="A29" s="34" t="s">
        <v>13</v>
      </c>
      <c r="B29" s="35"/>
      <c r="C29" s="36"/>
      <c r="D29" s="18">
        <v>221</v>
      </c>
      <c r="E29" s="17">
        <f t="shared" si="5"/>
        <v>119500</v>
      </c>
      <c r="F29" s="17">
        <f>F30</f>
        <v>119500</v>
      </c>
      <c r="G29" s="17">
        <f>G30</f>
        <v>0</v>
      </c>
      <c r="H29" s="17">
        <f t="shared" si="6"/>
        <v>119500</v>
      </c>
      <c r="I29" s="17">
        <f>I30</f>
        <v>119500</v>
      </c>
      <c r="J29" s="17">
        <f>J30</f>
        <v>0</v>
      </c>
      <c r="K29" s="17">
        <f t="shared" si="7"/>
        <v>119500</v>
      </c>
      <c r="L29" s="17">
        <f>L30</f>
        <v>119500</v>
      </c>
      <c r="M29" s="17">
        <f>M30</f>
        <v>0</v>
      </c>
    </row>
    <row r="30" spans="1:13" ht="19.5" customHeight="1" hidden="1" thickBot="1">
      <c r="A30" s="25" t="s">
        <v>13</v>
      </c>
      <c r="B30" s="26"/>
      <c r="C30" s="27"/>
      <c r="D30" s="3">
        <v>22100</v>
      </c>
      <c r="E30" s="6">
        <f t="shared" si="5"/>
        <v>119500</v>
      </c>
      <c r="F30" s="6">
        <f>F86+F142+F198+F254+F310+F366+F422</f>
        <v>119500</v>
      </c>
      <c r="G30" s="6">
        <f>G86+G142+G198+G254+G310+G366+G422</f>
        <v>0</v>
      </c>
      <c r="H30" s="6">
        <f t="shared" si="6"/>
        <v>119500</v>
      </c>
      <c r="I30" s="6">
        <f>I86+I142+I198+I254+I310+I366+I422</f>
        <v>119500</v>
      </c>
      <c r="J30" s="6">
        <f>J86+J142+J198+J254+J310+J366+J422</f>
        <v>0</v>
      </c>
      <c r="K30" s="6">
        <f t="shared" si="7"/>
        <v>119500</v>
      </c>
      <c r="L30" s="6">
        <f>L86+L142+L198+L254+L310+L366+L422</f>
        <v>119500</v>
      </c>
      <c r="M30" s="6">
        <f>M86+M142+M198+M254+M310+M366+M422</f>
        <v>0</v>
      </c>
    </row>
    <row r="31" spans="1:13" ht="19.5" customHeight="1" thickBot="1">
      <c r="A31" s="40" t="s">
        <v>69</v>
      </c>
      <c r="B31" s="41"/>
      <c r="C31" s="42"/>
      <c r="D31" s="18">
        <v>222</v>
      </c>
      <c r="E31" s="17">
        <f t="shared" si="5"/>
        <v>200000</v>
      </c>
      <c r="F31" s="17">
        <f>F32+F33</f>
        <v>200000</v>
      </c>
      <c r="G31" s="17">
        <f>G32+G33</f>
        <v>0</v>
      </c>
      <c r="H31" s="17">
        <f t="shared" si="6"/>
        <v>150000</v>
      </c>
      <c r="I31" s="17">
        <f>I32+I33</f>
        <v>150000</v>
      </c>
      <c r="J31" s="17">
        <f>J32+J33</f>
        <v>0</v>
      </c>
      <c r="K31" s="17">
        <f t="shared" si="7"/>
        <v>200000</v>
      </c>
      <c r="L31" s="17">
        <f>L32+L33</f>
        <v>200000</v>
      </c>
      <c r="M31" s="17">
        <f>M32+M33</f>
        <v>0</v>
      </c>
    </row>
    <row r="32" spans="1:13" ht="19.5" customHeight="1" hidden="1" thickBot="1">
      <c r="A32" s="25" t="s">
        <v>9</v>
      </c>
      <c r="B32" s="26"/>
      <c r="C32" s="27"/>
      <c r="D32" s="3">
        <v>22201</v>
      </c>
      <c r="E32" s="6">
        <f t="shared" si="5"/>
        <v>50000</v>
      </c>
      <c r="F32" s="6">
        <f>F88+F144+F200+F256+F312+F368+F424</f>
        <v>50000</v>
      </c>
      <c r="G32" s="6">
        <f>G88+G144+G200+G256+G312+G368+G424</f>
        <v>0</v>
      </c>
      <c r="H32" s="6">
        <f t="shared" si="6"/>
        <v>50000</v>
      </c>
      <c r="I32" s="6">
        <f>I88+I144+I200+I256+I312+I368+I424</f>
        <v>50000</v>
      </c>
      <c r="J32" s="6">
        <f>J88+J144+J200+J256+J312+J368+J424</f>
        <v>0</v>
      </c>
      <c r="K32" s="6">
        <f t="shared" si="7"/>
        <v>50000</v>
      </c>
      <c r="L32" s="6">
        <f>L88+L144+L200+L256+L312+L368+L424</f>
        <v>50000</v>
      </c>
      <c r="M32" s="6">
        <f>M88+M144+M200+M256+M312+M368+M424</f>
        <v>0</v>
      </c>
    </row>
    <row r="33" spans="1:13" ht="19.5" customHeight="1" hidden="1" thickBot="1">
      <c r="A33" s="25" t="s">
        <v>14</v>
      </c>
      <c r="B33" s="26"/>
      <c r="C33" s="27"/>
      <c r="D33" s="3">
        <v>22299</v>
      </c>
      <c r="E33" s="6">
        <f t="shared" si="5"/>
        <v>150000</v>
      </c>
      <c r="F33" s="6">
        <f>F89+F145+F201+F257+F313+F369+F425</f>
        <v>150000</v>
      </c>
      <c r="G33" s="6">
        <f>G89+G145+G201+G257+G313+G369+G425</f>
        <v>0</v>
      </c>
      <c r="H33" s="6">
        <f t="shared" si="6"/>
        <v>100000</v>
      </c>
      <c r="I33" s="6">
        <f>I89+I145+I201+I257+I313+I369+I425</f>
        <v>100000</v>
      </c>
      <c r="J33" s="6">
        <f>J89+J145+J201+J257+J313+J369+J425</f>
        <v>0</v>
      </c>
      <c r="K33" s="6">
        <f t="shared" si="7"/>
        <v>150000</v>
      </c>
      <c r="L33" s="6">
        <f>L89+L145+L201+L257+L313+L369+L425</f>
        <v>150000</v>
      </c>
      <c r="M33" s="6">
        <f>M89+M145+M201+M257+M313+M369+M425</f>
        <v>0</v>
      </c>
    </row>
    <row r="34" spans="1:13" ht="19.5" customHeight="1" thickBot="1">
      <c r="A34" s="40" t="s">
        <v>15</v>
      </c>
      <c r="B34" s="41"/>
      <c r="C34" s="42"/>
      <c r="D34" s="18">
        <v>223</v>
      </c>
      <c r="E34" s="17">
        <f t="shared" si="5"/>
        <v>0</v>
      </c>
      <c r="F34" s="17">
        <f>F35+F36</f>
        <v>0</v>
      </c>
      <c r="G34" s="17">
        <f>G35+G36</f>
        <v>0</v>
      </c>
      <c r="H34" s="17">
        <f t="shared" si="6"/>
        <v>0</v>
      </c>
      <c r="I34" s="17">
        <f>I35+I36</f>
        <v>0</v>
      </c>
      <c r="J34" s="17">
        <f>J35+J36</f>
        <v>0</v>
      </c>
      <c r="K34" s="17">
        <f t="shared" si="7"/>
        <v>0</v>
      </c>
      <c r="L34" s="17">
        <f>L35+L36</f>
        <v>0</v>
      </c>
      <c r="M34" s="17">
        <f>M35+M36</f>
        <v>0</v>
      </c>
    </row>
    <row r="35" spans="1:13" ht="19.5" customHeight="1" hidden="1" thickBot="1">
      <c r="A35" s="22" t="s">
        <v>15</v>
      </c>
      <c r="B35" s="23"/>
      <c r="C35" s="24"/>
      <c r="D35" s="3" t="s">
        <v>70</v>
      </c>
      <c r="E35" s="6">
        <f t="shared" si="5"/>
        <v>0</v>
      </c>
      <c r="F35" s="6">
        <f>F91+F147+F203+F259+F315+F371+F427</f>
        <v>0</v>
      </c>
      <c r="G35" s="6">
        <f>G91+G147+G203+G259+G315+G371+G427</f>
        <v>0</v>
      </c>
      <c r="H35" s="6">
        <f t="shared" si="6"/>
        <v>0</v>
      </c>
      <c r="I35" s="6">
        <f>I91+I147+I203+I259+I315+I371+I427</f>
        <v>0</v>
      </c>
      <c r="J35" s="6">
        <f>J91+J147+J203+J259+J315+J371+J427</f>
        <v>0</v>
      </c>
      <c r="K35" s="6">
        <f t="shared" si="7"/>
        <v>0</v>
      </c>
      <c r="L35" s="6">
        <f>L91+L147+L203+L259+L315+L371+L427</f>
        <v>0</v>
      </c>
      <c r="M35" s="6">
        <f>M91+M147+M203+M259+M315+M371+M427</f>
        <v>0</v>
      </c>
    </row>
    <row r="36" spans="1:13" ht="19.5" customHeight="1" hidden="1" thickBot="1">
      <c r="A36" s="22" t="s">
        <v>15</v>
      </c>
      <c r="B36" s="23"/>
      <c r="C36" s="24"/>
      <c r="D36" s="3" t="s">
        <v>71</v>
      </c>
      <c r="E36" s="6">
        <f t="shared" si="5"/>
        <v>0</v>
      </c>
      <c r="F36" s="6">
        <f>F92+F148+F204+F260+F316+F372+F428</f>
        <v>0</v>
      </c>
      <c r="G36" s="6">
        <f>G92+G148+G204+G260+G316+G372+G428</f>
        <v>0</v>
      </c>
      <c r="H36" s="6">
        <f t="shared" si="6"/>
        <v>0</v>
      </c>
      <c r="I36" s="6">
        <f>I92+I148+I204+I260+I316+I372+I428</f>
        <v>0</v>
      </c>
      <c r="J36" s="6">
        <f>J92+J148+J204+J260+J316+J372+J428</f>
        <v>0</v>
      </c>
      <c r="K36" s="6">
        <f t="shared" si="7"/>
        <v>0</v>
      </c>
      <c r="L36" s="6">
        <f>L92+L148+L204+L260+L316+L372+L428</f>
        <v>0</v>
      </c>
      <c r="M36" s="6">
        <f>M92+M148+M204+M260+M316+M372+M428</f>
        <v>0</v>
      </c>
    </row>
    <row r="37" spans="1:13" ht="19.5" customHeight="1" thickBot="1">
      <c r="A37" s="34" t="s">
        <v>16</v>
      </c>
      <c r="B37" s="35"/>
      <c r="C37" s="36"/>
      <c r="D37" s="18">
        <v>224</v>
      </c>
      <c r="E37" s="17">
        <f t="shared" si="5"/>
        <v>0</v>
      </c>
      <c r="F37" s="17">
        <f>F38</f>
        <v>0</v>
      </c>
      <c r="G37" s="17">
        <f>G38</f>
        <v>0</v>
      </c>
      <c r="H37" s="17">
        <f t="shared" si="6"/>
        <v>0</v>
      </c>
      <c r="I37" s="17">
        <f>I38</f>
        <v>0</v>
      </c>
      <c r="J37" s="17">
        <f>J38</f>
        <v>0</v>
      </c>
      <c r="K37" s="17">
        <f t="shared" si="7"/>
        <v>0</v>
      </c>
      <c r="L37" s="17">
        <f>L38</f>
        <v>0</v>
      </c>
      <c r="M37" s="17">
        <f>M38</f>
        <v>0</v>
      </c>
    </row>
    <row r="38" spans="1:13" ht="19.5" customHeight="1" hidden="1" thickBot="1">
      <c r="A38" s="25" t="s">
        <v>16</v>
      </c>
      <c r="B38" s="26"/>
      <c r="C38" s="27"/>
      <c r="D38" s="3">
        <v>22400</v>
      </c>
      <c r="E38" s="6">
        <f t="shared" si="5"/>
        <v>0</v>
      </c>
      <c r="F38" s="6">
        <f>F94+F150+F206+F262+F318+F374+F430</f>
        <v>0</v>
      </c>
      <c r="G38" s="6">
        <f>G94+G150+G206+G262+G318+G374+G430</f>
        <v>0</v>
      </c>
      <c r="H38" s="6">
        <f t="shared" si="6"/>
        <v>0</v>
      </c>
      <c r="I38" s="6">
        <f>I94+I150+I206+I262+I318+I374+I430</f>
        <v>0</v>
      </c>
      <c r="J38" s="6">
        <f>J94+J150+J206+J262+J318+J374+J430</f>
        <v>0</v>
      </c>
      <c r="K38" s="6">
        <f t="shared" si="7"/>
        <v>0</v>
      </c>
      <c r="L38" s="6">
        <f>L94+L150+L206+L262+L318+L374+L430</f>
        <v>0</v>
      </c>
      <c r="M38" s="6">
        <f>M94+M150+M206+M262+M318+M374+M430</f>
        <v>0</v>
      </c>
    </row>
    <row r="39" spans="1:13" ht="19.5" customHeight="1" thickBot="1">
      <c r="A39" s="40" t="s">
        <v>72</v>
      </c>
      <c r="B39" s="41"/>
      <c r="C39" s="42"/>
      <c r="D39" s="18">
        <v>225</v>
      </c>
      <c r="E39" s="17">
        <f t="shared" si="5"/>
        <v>102500</v>
      </c>
      <c r="F39" s="17">
        <f>SUM(F40:F45)</f>
        <v>102500</v>
      </c>
      <c r="G39" s="17">
        <f>SUM(G40:G45)</f>
        <v>0</v>
      </c>
      <c r="H39" s="17">
        <f t="shared" si="6"/>
        <v>94100</v>
      </c>
      <c r="I39" s="17">
        <f>SUM(I40:I45)</f>
        <v>94100</v>
      </c>
      <c r="J39" s="17">
        <f>SUM(J40:J45)</f>
        <v>0</v>
      </c>
      <c r="K39" s="17">
        <f t="shared" si="7"/>
        <v>102500</v>
      </c>
      <c r="L39" s="17">
        <f>SUM(L40:L45)</f>
        <v>102500</v>
      </c>
      <c r="M39" s="17">
        <f>SUM(M40:M45)</f>
        <v>0</v>
      </c>
    </row>
    <row r="40" spans="1:13" ht="33" customHeight="1" hidden="1" thickBot="1">
      <c r="A40" s="25" t="s">
        <v>17</v>
      </c>
      <c r="B40" s="26"/>
      <c r="C40" s="27"/>
      <c r="D40" s="3">
        <v>22501</v>
      </c>
      <c r="E40" s="6">
        <f t="shared" si="5"/>
        <v>0</v>
      </c>
      <c r="F40" s="6">
        <f aca="true" t="shared" si="11" ref="F40:G45">F96+F152+F208+F264+F320+F376+F432</f>
        <v>0</v>
      </c>
      <c r="G40" s="6">
        <f t="shared" si="11"/>
        <v>0</v>
      </c>
      <c r="H40" s="6">
        <f t="shared" si="6"/>
        <v>0</v>
      </c>
      <c r="I40" s="6">
        <f aca="true" t="shared" si="12" ref="I40:J45">I96+I152+I208+I264+I320+I376+I432</f>
        <v>0</v>
      </c>
      <c r="J40" s="6">
        <f t="shared" si="12"/>
        <v>0</v>
      </c>
      <c r="K40" s="6">
        <f t="shared" si="7"/>
        <v>0</v>
      </c>
      <c r="L40" s="6">
        <f aca="true" t="shared" si="13" ref="L40:M45">L96+L152+L208+L264+L320+L376+L432</f>
        <v>0</v>
      </c>
      <c r="M40" s="6">
        <f t="shared" si="13"/>
        <v>0</v>
      </c>
    </row>
    <row r="41" spans="1:13" ht="48" customHeight="1" hidden="1" thickBot="1">
      <c r="A41" s="25" t="s">
        <v>43</v>
      </c>
      <c r="B41" s="26"/>
      <c r="C41" s="27"/>
      <c r="D41" s="3">
        <v>22502</v>
      </c>
      <c r="E41" s="6">
        <f t="shared" si="5"/>
        <v>0</v>
      </c>
      <c r="F41" s="6">
        <f t="shared" si="11"/>
        <v>0</v>
      </c>
      <c r="G41" s="6">
        <f t="shared" si="11"/>
        <v>0</v>
      </c>
      <c r="H41" s="6">
        <f t="shared" si="6"/>
        <v>0</v>
      </c>
      <c r="I41" s="6">
        <f t="shared" si="12"/>
        <v>0</v>
      </c>
      <c r="J41" s="6">
        <f t="shared" si="12"/>
        <v>0</v>
      </c>
      <c r="K41" s="6">
        <f t="shared" si="7"/>
        <v>0</v>
      </c>
      <c r="L41" s="6">
        <f t="shared" si="13"/>
        <v>0</v>
      </c>
      <c r="M41" s="6">
        <f t="shared" si="13"/>
        <v>0</v>
      </c>
    </row>
    <row r="42" spans="1:13" ht="33.75" customHeight="1" hidden="1" thickBot="1">
      <c r="A42" s="25" t="s">
        <v>18</v>
      </c>
      <c r="B42" s="26"/>
      <c r="C42" s="27"/>
      <c r="D42" s="3">
        <v>22503</v>
      </c>
      <c r="E42" s="6">
        <f t="shared" si="5"/>
        <v>13500</v>
      </c>
      <c r="F42" s="6">
        <f t="shared" si="11"/>
        <v>13500</v>
      </c>
      <c r="G42" s="6">
        <f t="shared" si="11"/>
        <v>0</v>
      </c>
      <c r="H42" s="6">
        <f t="shared" si="6"/>
        <v>13500</v>
      </c>
      <c r="I42" s="6">
        <f t="shared" si="12"/>
        <v>13500</v>
      </c>
      <c r="J42" s="6">
        <f t="shared" si="12"/>
        <v>0</v>
      </c>
      <c r="K42" s="6">
        <f t="shared" si="7"/>
        <v>13500</v>
      </c>
      <c r="L42" s="6">
        <f t="shared" si="13"/>
        <v>13500</v>
      </c>
      <c r="M42" s="6">
        <f t="shared" si="13"/>
        <v>0</v>
      </c>
    </row>
    <row r="43" spans="1:13" ht="31.5" customHeight="1" hidden="1" thickBot="1">
      <c r="A43" s="25" t="s">
        <v>19</v>
      </c>
      <c r="B43" s="26"/>
      <c r="C43" s="27"/>
      <c r="D43" s="3">
        <v>22504</v>
      </c>
      <c r="E43" s="6">
        <f t="shared" si="5"/>
        <v>48400</v>
      </c>
      <c r="F43" s="6">
        <f t="shared" si="11"/>
        <v>48400</v>
      </c>
      <c r="G43" s="6">
        <f t="shared" si="11"/>
        <v>0</v>
      </c>
      <c r="H43" s="6">
        <f t="shared" si="6"/>
        <v>40000</v>
      </c>
      <c r="I43" s="6">
        <f t="shared" si="12"/>
        <v>40000</v>
      </c>
      <c r="J43" s="6">
        <f t="shared" si="12"/>
        <v>0</v>
      </c>
      <c r="K43" s="6">
        <f t="shared" si="7"/>
        <v>48400</v>
      </c>
      <c r="L43" s="6">
        <f t="shared" si="13"/>
        <v>48400</v>
      </c>
      <c r="M43" s="6">
        <f t="shared" si="13"/>
        <v>0</v>
      </c>
    </row>
    <row r="44" spans="1:13" ht="47.25" customHeight="1" hidden="1" thickBot="1">
      <c r="A44" s="25" t="s">
        <v>44</v>
      </c>
      <c r="B44" s="26"/>
      <c r="C44" s="27"/>
      <c r="D44" s="3">
        <v>22505</v>
      </c>
      <c r="E44" s="6">
        <f t="shared" si="5"/>
        <v>0</v>
      </c>
      <c r="F44" s="6">
        <f t="shared" si="11"/>
        <v>0</v>
      </c>
      <c r="G44" s="6">
        <f t="shared" si="11"/>
        <v>0</v>
      </c>
      <c r="H44" s="6">
        <f t="shared" si="6"/>
        <v>0</v>
      </c>
      <c r="I44" s="6">
        <f t="shared" si="12"/>
        <v>0</v>
      </c>
      <c r="J44" s="6">
        <f t="shared" si="12"/>
        <v>0</v>
      </c>
      <c r="K44" s="6">
        <f t="shared" si="7"/>
        <v>0</v>
      </c>
      <c r="L44" s="6">
        <f t="shared" si="13"/>
        <v>0</v>
      </c>
      <c r="M44" s="6">
        <f t="shared" si="13"/>
        <v>0</v>
      </c>
    </row>
    <row r="45" spans="1:13" ht="21" customHeight="1" hidden="1" thickBot="1">
      <c r="A45" s="25" t="s">
        <v>20</v>
      </c>
      <c r="B45" s="26"/>
      <c r="C45" s="27"/>
      <c r="D45" s="3">
        <v>22599</v>
      </c>
      <c r="E45" s="6">
        <f t="shared" si="5"/>
        <v>40600</v>
      </c>
      <c r="F45" s="6">
        <f t="shared" si="11"/>
        <v>40600</v>
      </c>
      <c r="G45" s="6">
        <f t="shared" si="11"/>
        <v>0</v>
      </c>
      <c r="H45" s="6">
        <f t="shared" si="6"/>
        <v>40600</v>
      </c>
      <c r="I45" s="6">
        <f t="shared" si="12"/>
        <v>40600</v>
      </c>
      <c r="J45" s="6">
        <f t="shared" si="12"/>
        <v>0</v>
      </c>
      <c r="K45" s="6">
        <f t="shared" si="7"/>
        <v>40600</v>
      </c>
      <c r="L45" s="6">
        <f t="shared" si="13"/>
        <v>40600</v>
      </c>
      <c r="M45" s="6">
        <f t="shared" si="13"/>
        <v>0</v>
      </c>
    </row>
    <row r="46" spans="1:13" ht="19.5" customHeight="1" thickBot="1">
      <c r="A46" s="40" t="s">
        <v>73</v>
      </c>
      <c r="B46" s="41"/>
      <c r="C46" s="42"/>
      <c r="D46" s="18">
        <v>226</v>
      </c>
      <c r="E46" s="17">
        <f t="shared" si="5"/>
        <v>396800</v>
      </c>
      <c r="F46" s="17">
        <f>SUM(F47:F53)</f>
        <v>396800</v>
      </c>
      <c r="G46" s="17">
        <f>SUM(G47:G53)</f>
        <v>0</v>
      </c>
      <c r="H46" s="17">
        <f t="shared" si="6"/>
        <v>290285.6</v>
      </c>
      <c r="I46" s="17">
        <f>SUM(I47:I53)</f>
        <v>290285.6</v>
      </c>
      <c r="J46" s="17">
        <f>SUM(J47:J53)</f>
        <v>0</v>
      </c>
      <c r="K46" s="17">
        <f t="shared" si="7"/>
        <v>551518.85</v>
      </c>
      <c r="L46" s="17">
        <f>SUM(L47:L53)</f>
        <v>551518.85</v>
      </c>
      <c r="M46" s="17">
        <f>SUM(M47:M53)</f>
        <v>0</v>
      </c>
    </row>
    <row r="47" spans="1:13" ht="33" customHeight="1" hidden="1" thickBot="1">
      <c r="A47" s="25" t="s">
        <v>21</v>
      </c>
      <c r="B47" s="26"/>
      <c r="C47" s="27"/>
      <c r="D47" s="3">
        <v>22601</v>
      </c>
      <c r="E47" s="6">
        <f t="shared" si="5"/>
        <v>0</v>
      </c>
      <c r="F47" s="6">
        <f aca="true" t="shared" si="14" ref="F47:G53">F103+F159+F215+F271+F327+F383+F439</f>
        <v>0</v>
      </c>
      <c r="G47" s="6">
        <f t="shared" si="14"/>
        <v>0</v>
      </c>
      <c r="H47" s="6">
        <f t="shared" si="6"/>
        <v>0</v>
      </c>
      <c r="I47" s="6">
        <f aca="true" t="shared" si="15" ref="I47:J53">I103+I159+I215+I271+I327+I383+I439</f>
        <v>0</v>
      </c>
      <c r="J47" s="6">
        <f t="shared" si="15"/>
        <v>0</v>
      </c>
      <c r="K47" s="6">
        <f t="shared" si="7"/>
        <v>0</v>
      </c>
      <c r="L47" s="6">
        <f aca="true" t="shared" si="16" ref="L47:M53">L103+L159+L215+L271+L327+L383+L439</f>
        <v>0</v>
      </c>
      <c r="M47" s="6">
        <f t="shared" si="16"/>
        <v>0</v>
      </c>
    </row>
    <row r="48" spans="1:13" ht="19.5" customHeight="1" hidden="1" thickBot="1">
      <c r="A48" s="25" t="s">
        <v>22</v>
      </c>
      <c r="B48" s="26"/>
      <c r="C48" s="27"/>
      <c r="D48" s="3">
        <v>22602</v>
      </c>
      <c r="E48" s="6">
        <f t="shared" si="5"/>
        <v>80000</v>
      </c>
      <c r="F48" s="6">
        <f t="shared" si="14"/>
        <v>80000</v>
      </c>
      <c r="G48" s="6">
        <f t="shared" si="14"/>
        <v>0</v>
      </c>
      <c r="H48" s="6">
        <f t="shared" si="6"/>
        <v>50000</v>
      </c>
      <c r="I48" s="6">
        <f t="shared" si="15"/>
        <v>50000</v>
      </c>
      <c r="J48" s="6">
        <f t="shared" si="15"/>
        <v>0</v>
      </c>
      <c r="K48" s="6">
        <f t="shared" si="7"/>
        <v>80000</v>
      </c>
      <c r="L48" s="6">
        <f t="shared" si="16"/>
        <v>80000</v>
      </c>
      <c r="M48" s="6">
        <f t="shared" si="16"/>
        <v>0</v>
      </c>
    </row>
    <row r="49" spans="1:13" ht="19.5" customHeight="1" hidden="1" thickBot="1">
      <c r="A49" s="25" t="s">
        <v>23</v>
      </c>
      <c r="B49" s="26"/>
      <c r="C49" s="27"/>
      <c r="D49" s="4">
        <v>22603</v>
      </c>
      <c r="E49" s="6">
        <f t="shared" si="5"/>
        <v>0</v>
      </c>
      <c r="F49" s="6">
        <f t="shared" si="14"/>
        <v>0</v>
      </c>
      <c r="G49" s="6">
        <f t="shared" si="14"/>
        <v>0</v>
      </c>
      <c r="H49" s="6">
        <f t="shared" si="6"/>
        <v>0</v>
      </c>
      <c r="I49" s="6">
        <f t="shared" si="15"/>
        <v>0</v>
      </c>
      <c r="J49" s="6">
        <f t="shared" si="15"/>
        <v>0</v>
      </c>
      <c r="K49" s="6">
        <f t="shared" si="7"/>
        <v>0</v>
      </c>
      <c r="L49" s="6">
        <f t="shared" si="16"/>
        <v>0</v>
      </c>
      <c r="M49" s="6">
        <f t="shared" si="16"/>
        <v>0</v>
      </c>
    </row>
    <row r="50" spans="1:13" ht="19.5" customHeight="1" hidden="1" thickBot="1">
      <c r="A50" s="25" t="s">
        <v>9</v>
      </c>
      <c r="B50" s="26"/>
      <c r="C50" s="27"/>
      <c r="D50" s="5">
        <v>22604</v>
      </c>
      <c r="E50" s="6">
        <f t="shared" si="5"/>
        <v>70000</v>
      </c>
      <c r="F50" s="6">
        <f t="shared" si="14"/>
        <v>70000</v>
      </c>
      <c r="G50" s="6">
        <f t="shared" si="14"/>
        <v>0</v>
      </c>
      <c r="H50" s="6">
        <f t="shared" si="6"/>
        <v>40000</v>
      </c>
      <c r="I50" s="6">
        <f t="shared" si="15"/>
        <v>40000</v>
      </c>
      <c r="J50" s="6">
        <f t="shared" si="15"/>
        <v>0</v>
      </c>
      <c r="K50" s="6">
        <f t="shared" si="7"/>
        <v>70000</v>
      </c>
      <c r="L50" s="6">
        <f t="shared" si="16"/>
        <v>70000</v>
      </c>
      <c r="M50" s="6">
        <f t="shared" si="16"/>
        <v>0</v>
      </c>
    </row>
    <row r="51" spans="1:13" ht="29.25" customHeight="1" hidden="1" thickBot="1">
      <c r="A51" s="25" t="s">
        <v>24</v>
      </c>
      <c r="B51" s="26"/>
      <c r="C51" s="27"/>
      <c r="D51" s="5">
        <v>22605</v>
      </c>
      <c r="E51" s="6">
        <f t="shared" si="5"/>
        <v>23000</v>
      </c>
      <c r="F51" s="6">
        <f t="shared" si="14"/>
        <v>23000</v>
      </c>
      <c r="G51" s="6">
        <f t="shared" si="14"/>
        <v>0</v>
      </c>
      <c r="H51" s="6">
        <f t="shared" si="6"/>
        <v>23000</v>
      </c>
      <c r="I51" s="6">
        <f t="shared" si="15"/>
        <v>23000</v>
      </c>
      <c r="J51" s="6">
        <f t="shared" si="15"/>
        <v>0</v>
      </c>
      <c r="K51" s="6">
        <f t="shared" si="7"/>
        <v>23000</v>
      </c>
      <c r="L51" s="6">
        <f t="shared" si="16"/>
        <v>23000</v>
      </c>
      <c r="M51" s="6">
        <f t="shared" si="16"/>
        <v>0</v>
      </c>
    </row>
    <row r="52" spans="1:13" ht="29.25" customHeight="1" hidden="1" thickBot="1">
      <c r="A52" s="22" t="s">
        <v>82</v>
      </c>
      <c r="B52" s="23"/>
      <c r="C52" s="24"/>
      <c r="D52" s="5">
        <v>22606</v>
      </c>
      <c r="E52" s="6">
        <f>F52+G52</f>
        <v>0</v>
      </c>
      <c r="F52" s="6">
        <f t="shared" si="14"/>
        <v>0</v>
      </c>
      <c r="G52" s="6">
        <f t="shared" si="14"/>
        <v>0</v>
      </c>
      <c r="H52" s="6">
        <f>I52+J52</f>
        <v>0</v>
      </c>
      <c r="I52" s="6">
        <f t="shared" si="15"/>
        <v>0</v>
      </c>
      <c r="J52" s="6">
        <f t="shared" si="15"/>
        <v>0</v>
      </c>
      <c r="K52" s="6">
        <f>L52+M52</f>
        <v>0</v>
      </c>
      <c r="L52" s="6">
        <f t="shared" si="16"/>
        <v>0</v>
      </c>
      <c r="M52" s="6">
        <f t="shared" si="16"/>
        <v>0</v>
      </c>
    </row>
    <row r="53" spans="1:13" ht="20.25" customHeight="1" hidden="1" thickBot="1">
      <c r="A53" s="25" t="s">
        <v>25</v>
      </c>
      <c r="B53" s="26"/>
      <c r="C53" s="27"/>
      <c r="D53" s="5">
        <v>22699</v>
      </c>
      <c r="E53" s="6">
        <f t="shared" si="5"/>
        <v>223800</v>
      </c>
      <c r="F53" s="6">
        <f t="shared" si="14"/>
        <v>223800</v>
      </c>
      <c r="G53" s="6">
        <f t="shared" si="14"/>
        <v>0</v>
      </c>
      <c r="H53" s="6">
        <f t="shared" si="6"/>
        <v>177285.6</v>
      </c>
      <c r="I53" s="6">
        <f t="shared" si="15"/>
        <v>177285.6</v>
      </c>
      <c r="J53" s="6">
        <f t="shared" si="15"/>
        <v>0</v>
      </c>
      <c r="K53" s="6">
        <f t="shared" si="7"/>
        <v>378518.85</v>
      </c>
      <c r="L53" s="6">
        <f t="shared" si="16"/>
        <v>378518.85</v>
      </c>
      <c r="M53" s="6">
        <f t="shared" si="16"/>
        <v>0</v>
      </c>
    </row>
    <row r="54" spans="1:13" ht="19.5" customHeight="1" thickBot="1">
      <c r="A54" s="34" t="s">
        <v>26</v>
      </c>
      <c r="B54" s="35"/>
      <c r="C54" s="36"/>
      <c r="D54" s="19">
        <v>262</v>
      </c>
      <c r="E54" s="17">
        <f t="shared" si="5"/>
        <v>0</v>
      </c>
      <c r="F54" s="17">
        <f>F55</f>
        <v>0</v>
      </c>
      <c r="G54" s="17">
        <f>G55</f>
        <v>0</v>
      </c>
      <c r="H54" s="17">
        <f t="shared" si="6"/>
        <v>0</v>
      </c>
      <c r="I54" s="17">
        <f>I55</f>
        <v>0</v>
      </c>
      <c r="J54" s="17">
        <f>J55</f>
        <v>0</v>
      </c>
      <c r="K54" s="17">
        <f t="shared" si="7"/>
        <v>0</v>
      </c>
      <c r="L54" s="17">
        <f>L55</f>
        <v>0</v>
      </c>
      <c r="M54" s="17">
        <f>M55</f>
        <v>0</v>
      </c>
    </row>
    <row r="55" spans="1:13" ht="19.5" customHeight="1" hidden="1" thickBot="1">
      <c r="A55" s="25" t="s">
        <v>26</v>
      </c>
      <c r="B55" s="26"/>
      <c r="C55" s="27"/>
      <c r="D55" s="5">
        <v>26200</v>
      </c>
      <c r="E55" s="6">
        <f t="shared" si="5"/>
        <v>0</v>
      </c>
      <c r="F55" s="6">
        <f>F111+F167+F223+F279+F335+F391+F447</f>
        <v>0</v>
      </c>
      <c r="G55" s="6">
        <f>G111+G167+G223+G279+G335+G391+G447</f>
        <v>0</v>
      </c>
      <c r="H55" s="6">
        <f t="shared" si="6"/>
        <v>0</v>
      </c>
      <c r="I55" s="6">
        <f>I111+I167+I223+I279+I335+I391+I447</f>
        <v>0</v>
      </c>
      <c r="J55" s="6">
        <f>J111+J167+J223+J279+J335+J391+J447</f>
        <v>0</v>
      </c>
      <c r="K55" s="6">
        <f t="shared" si="7"/>
        <v>0</v>
      </c>
      <c r="L55" s="6">
        <f>L111+L167+L223+L279+L335+L391+L447</f>
        <v>0</v>
      </c>
      <c r="M55" s="6">
        <f>M111+M167+M223+M279+M335+M391+M447</f>
        <v>0</v>
      </c>
    </row>
    <row r="56" spans="1:13" ht="19.5" customHeight="1" thickBot="1">
      <c r="A56" s="40" t="s">
        <v>42</v>
      </c>
      <c r="B56" s="41"/>
      <c r="C56" s="42"/>
      <c r="D56" s="19">
        <v>290</v>
      </c>
      <c r="E56" s="17">
        <f t="shared" si="5"/>
        <v>104000</v>
      </c>
      <c r="F56" s="17">
        <f>SUM(F57:F61)</f>
        <v>104000</v>
      </c>
      <c r="G56" s="17">
        <f>SUM(G57:G61)</f>
        <v>0</v>
      </c>
      <c r="H56" s="17">
        <f t="shared" si="6"/>
        <v>80000</v>
      </c>
      <c r="I56" s="17">
        <f>SUM(I57:I61)</f>
        <v>80000</v>
      </c>
      <c r="J56" s="17">
        <f>SUM(J57:J61)</f>
        <v>0</v>
      </c>
      <c r="K56" s="17">
        <f t="shared" si="7"/>
        <v>104000</v>
      </c>
      <c r="L56" s="17">
        <f>SUM(L57:L61)</f>
        <v>104000</v>
      </c>
      <c r="M56" s="17">
        <f>SUM(M57:M61)</f>
        <v>0</v>
      </c>
    </row>
    <row r="57" spans="1:13" ht="19.5" customHeight="1" hidden="1" thickBot="1">
      <c r="A57" s="25" t="s">
        <v>27</v>
      </c>
      <c r="B57" s="26"/>
      <c r="C57" s="27"/>
      <c r="D57" s="5" t="s">
        <v>74</v>
      </c>
      <c r="E57" s="6">
        <f t="shared" si="5"/>
        <v>0</v>
      </c>
      <c r="F57" s="6">
        <f aca="true" t="shared" si="17" ref="F57:G61">F113+F169+F225+F281+F337+F393+F449</f>
        <v>0</v>
      </c>
      <c r="G57" s="6">
        <f t="shared" si="17"/>
        <v>0</v>
      </c>
      <c r="H57" s="6">
        <f t="shared" si="6"/>
        <v>0</v>
      </c>
      <c r="I57" s="6">
        <f aca="true" t="shared" si="18" ref="I57:J61">I113+I169+I225+I281+I337+I393+I449</f>
        <v>0</v>
      </c>
      <c r="J57" s="6">
        <f t="shared" si="18"/>
        <v>0</v>
      </c>
      <c r="K57" s="6">
        <f t="shared" si="7"/>
        <v>0</v>
      </c>
      <c r="L57" s="6">
        <f aca="true" t="shared" si="19" ref="L57:M61">L113+L169+L225+L281+L337+L393+L449</f>
        <v>0</v>
      </c>
      <c r="M57" s="6">
        <f t="shared" si="19"/>
        <v>0</v>
      </c>
    </row>
    <row r="58" spans="1:13" ht="19.5" customHeight="1" hidden="1" thickBot="1">
      <c r="A58" s="25" t="s">
        <v>27</v>
      </c>
      <c r="B58" s="26"/>
      <c r="C58" s="27"/>
      <c r="D58" s="5" t="s">
        <v>75</v>
      </c>
      <c r="E58" s="6">
        <f t="shared" si="5"/>
        <v>0</v>
      </c>
      <c r="F58" s="6">
        <f t="shared" si="17"/>
        <v>0</v>
      </c>
      <c r="G58" s="6">
        <f t="shared" si="17"/>
        <v>0</v>
      </c>
      <c r="H58" s="6">
        <f t="shared" si="6"/>
        <v>0</v>
      </c>
      <c r="I58" s="6">
        <f t="shared" si="18"/>
        <v>0</v>
      </c>
      <c r="J58" s="6">
        <f t="shared" si="18"/>
        <v>0</v>
      </c>
      <c r="K58" s="6">
        <f t="shared" si="7"/>
        <v>0</v>
      </c>
      <c r="L58" s="6">
        <f t="shared" si="19"/>
        <v>0</v>
      </c>
      <c r="M58" s="6">
        <f t="shared" si="19"/>
        <v>0</v>
      </c>
    </row>
    <row r="59" spans="1:13" ht="19.5" customHeight="1" hidden="1" thickBot="1">
      <c r="A59" s="25" t="s">
        <v>28</v>
      </c>
      <c r="B59" s="26"/>
      <c r="C59" s="27"/>
      <c r="D59" s="3">
        <v>29002</v>
      </c>
      <c r="E59" s="6">
        <f t="shared" si="5"/>
        <v>0</v>
      </c>
      <c r="F59" s="6">
        <f t="shared" si="17"/>
        <v>0</v>
      </c>
      <c r="G59" s="6">
        <f t="shared" si="17"/>
        <v>0</v>
      </c>
      <c r="H59" s="6">
        <f t="shared" si="6"/>
        <v>0</v>
      </c>
      <c r="I59" s="6">
        <f t="shared" si="18"/>
        <v>0</v>
      </c>
      <c r="J59" s="6">
        <f t="shared" si="18"/>
        <v>0</v>
      </c>
      <c r="K59" s="6">
        <f t="shared" si="7"/>
        <v>0</v>
      </c>
      <c r="L59" s="6">
        <f t="shared" si="19"/>
        <v>0</v>
      </c>
      <c r="M59" s="6">
        <f t="shared" si="19"/>
        <v>0</v>
      </c>
    </row>
    <row r="60" spans="1:13" ht="19.5" customHeight="1" hidden="1" thickBot="1">
      <c r="A60" s="25" t="s">
        <v>29</v>
      </c>
      <c r="B60" s="26"/>
      <c r="C60" s="27"/>
      <c r="D60" s="3">
        <v>29003</v>
      </c>
      <c r="E60" s="6">
        <f t="shared" si="5"/>
        <v>104000</v>
      </c>
      <c r="F60" s="6">
        <f t="shared" si="17"/>
        <v>104000</v>
      </c>
      <c r="G60" s="6">
        <f t="shared" si="17"/>
        <v>0</v>
      </c>
      <c r="H60" s="6">
        <f t="shared" si="6"/>
        <v>80000</v>
      </c>
      <c r="I60" s="6">
        <f t="shared" si="18"/>
        <v>80000</v>
      </c>
      <c r="J60" s="6">
        <f t="shared" si="18"/>
        <v>0</v>
      </c>
      <c r="K60" s="6">
        <f t="shared" si="7"/>
        <v>104000</v>
      </c>
      <c r="L60" s="6">
        <f t="shared" si="19"/>
        <v>104000</v>
      </c>
      <c r="M60" s="6">
        <f t="shared" si="19"/>
        <v>0</v>
      </c>
    </row>
    <row r="61" spans="1:13" ht="19.5" customHeight="1" hidden="1" thickBot="1">
      <c r="A61" s="25" t="s">
        <v>30</v>
      </c>
      <c r="B61" s="26"/>
      <c r="C61" s="27"/>
      <c r="D61" s="3">
        <v>29099</v>
      </c>
      <c r="E61" s="6">
        <f t="shared" si="5"/>
        <v>0</v>
      </c>
      <c r="F61" s="6">
        <f t="shared" si="17"/>
        <v>0</v>
      </c>
      <c r="G61" s="6">
        <f t="shared" si="17"/>
        <v>0</v>
      </c>
      <c r="H61" s="6">
        <f t="shared" si="6"/>
        <v>0</v>
      </c>
      <c r="I61" s="6">
        <f t="shared" si="18"/>
        <v>0</v>
      </c>
      <c r="J61" s="6">
        <f t="shared" si="18"/>
        <v>0</v>
      </c>
      <c r="K61" s="6">
        <f t="shared" si="7"/>
        <v>0</v>
      </c>
      <c r="L61" s="6">
        <f t="shared" si="19"/>
        <v>0</v>
      </c>
      <c r="M61" s="6">
        <f t="shared" si="19"/>
        <v>0</v>
      </c>
    </row>
    <row r="62" spans="1:13" ht="19.5" customHeight="1" thickBot="1">
      <c r="A62" s="40" t="s">
        <v>76</v>
      </c>
      <c r="B62" s="41"/>
      <c r="C62" s="42"/>
      <c r="D62" s="19">
        <v>310</v>
      </c>
      <c r="E62" s="17">
        <f t="shared" si="5"/>
        <v>41500</v>
      </c>
      <c r="F62" s="17">
        <f>SUM(F63:F68)</f>
        <v>41500</v>
      </c>
      <c r="G62" s="17">
        <f>SUM(G63:G68)</f>
        <v>0</v>
      </c>
      <c r="H62" s="17">
        <f t="shared" si="6"/>
        <v>0</v>
      </c>
      <c r="I62" s="17">
        <f>SUM(I63:I68)</f>
        <v>0</v>
      </c>
      <c r="J62" s="17">
        <f>SUM(J63:J68)</f>
        <v>0</v>
      </c>
      <c r="K62" s="17">
        <f t="shared" si="7"/>
        <v>0</v>
      </c>
      <c r="L62" s="17">
        <f>SUM(L63:L68)</f>
        <v>0</v>
      </c>
      <c r="M62" s="17">
        <f>SUM(M63:M68)</f>
        <v>0</v>
      </c>
    </row>
    <row r="63" spans="1:13" ht="28.5" customHeight="1" hidden="1" thickBot="1">
      <c r="A63" s="25" t="s">
        <v>31</v>
      </c>
      <c r="B63" s="26"/>
      <c r="C63" s="27"/>
      <c r="D63" s="5">
        <v>31001</v>
      </c>
      <c r="E63" s="6">
        <f t="shared" si="5"/>
        <v>0</v>
      </c>
      <c r="F63" s="6">
        <f aca="true" t="shared" si="20" ref="F63:G68">F119+F175+F231+F287+F343+F399+F455</f>
        <v>0</v>
      </c>
      <c r="G63" s="6">
        <f t="shared" si="20"/>
        <v>0</v>
      </c>
      <c r="H63" s="6">
        <f t="shared" si="6"/>
        <v>0</v>
      </c>
      <c r="I63" s="6">
        <f aca="true" t="shared" si="21" ref="I63:J68">I119+I175+I231+I287+I343+I399+I455</f>
        <v>0</v>
      </c>
      <c r="J63" s="6">
        <f t="shared" si="21"/>
        <v>0</v>
      </c>
      <c r="K63" s="6">
        <f t="shared" si="7"/>
        <v>0</v>
      </c>
      <c r="L63" s="6">
        <f aca="true" t="shared" si="22" ref="L63:M68">L119+L175+L231+L287+L343+L399+L455</f>
        <v>0</v>
      </c>
      <c r="M63" s="6">
        <f t="shared" si="22"/>
        <v>0</v>
      </c>
    </row>
    <row r="64" spans="1:13" ht="27.75" customHeight="1" hidden="1" thickBot="1">
      <c r="A64" s="25" t="s">
        <v>32</v>
      </c>
      <c r="B64" s="26"/>
      <c r="C64" s="27"/>
      <c r="D64" s="3">
        <v>31002</v>
      </c>
      <c r="E64" s="6">
        <f t="shared" si="5"/>
        <v>0</v>
      </c>
      <c r="F64" s="6">
        <f t="shared" si="20"/>
        <v>0</v>
      </c>
      <c r="G64" s="6">
        <f t="shared" si="20"/>
        <v>0</v>
      </c>
      <c r="H64" s="6">
        <f t="shared" si="6"/>
        <v>0</v>
      </c>
      <c r="I64" s="6">
        <f t="shared" si="21"/>
        <v>0</v>
      </c>
      <c r="J64" s="6">
        <f t="shared" si="21"/>
        <v>0</v>
      </c>
      <c r="K64" s="6">
        <f t="shared" si="7"/>
        <v>0</v>
      </c>
      <c r="L64" s="6">
        <f t="shared" si="22"/>
        <v>0</v>
      </c>
      <c r="M64" s="6">
        <f t="shared" si="22"/>
        <v>0</v>
      </c>
    </row>
    <row r="65" spans="1:13" ht="24" customHeight="1" hidden="1" thickBot="1">
      <c r="A65" s="25" t="s">
        <v>33</v>
      </c>
      <c r="B65" s="26"/>
      <c r="C65" s="27"/>
      <c r="D65" s="3">
        <v>31003</v>
      </c>
      <c r="E65" s="6">
        <f t="shared" si="5"/>
        <v>0</v>
      </c>
      <c r="F65" s="6">
        <f t="shared" si="20"/>
        <v>0</v>
      </c>
      <c r="G65" s="6">
        <f t="shared" si="20"/>
        <v>0</v>
      </c>
      <c r="H65" s="6">
        <f t="shared" si="6"/>
        <v>0</v>
      </c>
      <c r="I65" s="6">
        <f t="shared" si="21"/>
        <v>0</v>
      </c>
      <c r="J65" s="6">
        <f t="shared" si="21"/>
        <v>0</v>
      </c>
      <c r="K65" s="6">
        <f t="shared" si="7"/>
        <v>0</v>
      </c>
      <c r="L65" s="6">
        <f t="shared" si="22"/>
        <v>0</v>
      </c>
      <c r="M65" s="6">
        <f t="shared" si="22"/>
        <v>0</v>
      </c>
    </row>
    <row r="66" spans="1:13" ht="35.25" customHeight="1" hidden="1" thickBot="1">
      <c r="A66" s="25" t="s">
        <v>34</v>
      </c>
      <c r="B66" s="26"/>
      <c r="C66" s="27"/>
      <c r="D66" s="3">
        <v>31004</v>
      </c>
      <c r="E66" s="6">
        <f t="shared" si="5"/>
        <v>0</v>
      </c>
      <c r="F66" s="6">
        <f t="shared" si="20"/>
        <v>0</v>
      </c>
      <c r="G66" s="6">
        <f t="shared" si="20"/>
        <v>0</v>
      </c>
      <c r="H66" s="6">
        <f t="shared" si="6"/>
        <v>0</v>
      </c>
      <c r="I66" s="6">
        <f t="shared" si="21"/>
        <v>0</v>
      </c>
      <c r="J66" s="6">
        <f t="shared" si="21"/>
        <v>0</v>
      </c>
      <c r="K66" s="6">
        <f t="shared" si="7"/>
        <v>0</v>
      </c>
      <c r="L66" s="6">
        <f t="shared" si="22"/>
        <v>0</v>
      </c>
      <c r="M66" s="6">
        <f t="shared" si="22"/>
        <v>0</v>
      </c>
    </row>
    <row r="67" spans="1:13" ht="19.5" customHeight="1" hidden="1" thickBot="1">
      <c r="A67" s="25" t="s">
        <v>35</v>
      </c>
      <c r="B67" s="26"/>
      <c r="C67" s="27"/>
      <c r="D67" s="3">
        <v>31005</v>
      </c>
      <c r="E67" s="6">
        <f t="shared" si="5"/>
        <v>0</v>
      </c>
      <c r="F67" s="6">
        <f t="shared" si="20"/>
        <v>0</v>
      </c>
      <c r="G67" s="6">
        <f t="shared" si="20"/>
        <v>0</v>
      </c>
      <c r="H67" s="6">
        <f t="shared" si="6"/>
        <v>0</v>
      </c>
      <c r="I67" s="6">
        <f t="shared" si="21"/>
        <v>0</v>
      </c>
      <c r="J67" s="6">
        <f t="shared" si="21"/>
        <v>0</v>
      </c>
      <c r="K67" s="6">
        <f t="shared" si="7"/>
        <v>0</v>
      </c>
      <c r="L67" s="6">
        <f t="shared" si="22"/>
        <v>0</v>
      </c>
      <c r="M67" s="6">
        <f t="shared" si="22"/>
        <v>0</v>
      </c>
    </row>
    <row r="68" spans="1:13" ht="19.5" customHeight="1" hidden="1" thickBot="1">
      <c r="A68" s="25" t="s">
        <v>36</v>
      </c>
      <c r="B68" s="26"/>
      <c r="C68" s="27"/>
      <c r="D68" s="3">
        <v>31099</v>
      </c>
      <c r="E68" s="6">
        <f t="shared" si="5"/>
        <v>41500</v>
      </c>
      <c r="F68" s="6">
        <f t="shared" si="20"/>
        <v>41500</v>
      </c>
      <c r="G68" s="6">
        <f t="shared" si="20"/>
        <v>0</v>
      </c>
      <c r="H68" s="6">
        <f t="shared" si="6"/>
        <v>0</v>
      </c>
      <c r="I68" s="6">
        <f t="shared" si="21"/>
        <v>0</v>
      </c>
      <c r="J68" s="6">
        <f t="shared" si="21"/>
        <v>0</v>
      </c>
      <c r="K68" s="6">
        <f t="shared" si="7"/>
        <v>0</v>
      </c>
      <c r="L68" s="6">
        <f t="shared" si="22"/>
        <v>0</v>
      </c>
      <c r="M68" s="6">
        <f t="shared" si="22"/>
        <v>0</v>
      </c>
    </row>
    <row r="69" spans="1:13" ht="19.5" customHeight="1" thickBot="1">
      <c r="A69" s="34" t="s">
        <v>77</v>
      </c>
      <c r="B69" s="35"/>
      <c r="C69" s="36"/>
      <c r="D69" s="18">
        <v>340</v>
      </c>
      <c r="E69" s="17">
        <f>F69+G69</f>
        <v>72000</v>
      </c>
      <c r="F69" s="17">
        <f>SUM(F70:F74)</f>
        <v>72000</v>
      </c>
      <c r="G69" s="17">
        <f>SUM(G70:G74)</f>
        <v>0</v>
      </c>
      <c r="H69" s="17">
        <f t="shared" si="6"/>
        <v>136500</v>
      </c>
      <c r="I69" s="17">
        <f>SUM(I70:I74)</f>
        <v>136500</v>
      </c>
      <c r="J69" s="17">
        <f>SUM(J70:J74)</f>
        <v>0</v>
      </c>
      <c r="K69" s="17">
        <f t="shared" si="7"/>
        <v>72000</v>
      </c>
      <c r="L69" s="17">
        <f>SUM(L70:L74)</f>
        <v>72000</v>
      </c>
      <c r="M69" s="17">
        <f>SUM(M70:M74)</f>
        <v>0</v>
      </c>
    </row>
    <row r="70" spans="1:13" ht="19.5" customHeight="1" hidden="1" thickBot="1">
      <c r="A70" s="25" t="s">
        <v>37</v>
      </c>
      <c r="B70" s="26"/>
      <c r="C70" s="27"/>
      <c r="D70" s="4">
        <v>34001</v>
      </c>
      <c r="E70" s="6">
        <f t="shared" si="5"/>
        <v>0</v>
      </c>
      <c r="F70" s="6">
        <f aca="true" t="shared" si="23" ref="F70:G74">F126+F182+F238+F294+F350+F406+F462</f>
        <v>0</v>
      </c>
      <c r="G70" s="6">
        <f t="shared" si="23"/>
        <v>0</v>
      </c>
      <c r="H70" s="6">
        <f t="shared" si="6"/>
        <v>0</v>
      </c>
      <c r="I70" s="6">
        <f aca="true" t="shared" si="24" ref="I70:J74">I126+I182+I238+I294+I350+I406+I462</f>
        <v>0</v>
      </c>
      <c r="J70" s="6">
        <f t="shared" si="24"/>
        <v>0</v>
      </c>
      <c r="K70" s="6">
        <f t="shared" si="7"/>
        <v>0</v>
      </c>
      <c r="L70" s="6">
        <f aca="true" t="shared" si="25" ref="L70:M74">L126+L182+L238+L294+L350+L406+L462</f>
        <v>0</v>
      </c>
      <c r="M70" s="6">
        <f t="shared" si="25"/>
        <v>0</v>
      </c>
    </row>
    <row r="71" spans="1:13" ht="19.5" customHeight="1" hidden="1" thickBot="1">
      <c r="A71" s="25" t="s">
        <v>38</v>
      </c>
      <c r="B71" s="26"/>
      <c r="C71" s="27"/>
      <c r="D71" s="5">
        <v>34002</v>
      </c>
      <c r="E71" s="6">
        <f t="shared" si="5"/>
        <v>0</v>
      </c>
      <c r="F71" s="6">
        <f t="shared" si="23"/>
        <v>0</v>
      </c>
      <c r="G71" s="6">
        <f t="shared" si="23"/>
        <v>0</v>
      </c>
      <c r="H71" s="6">
        <f t="shared" si="6"/>
        <v>0</v>
      </c>
      <c r="I71" s="6">
        <f t="shared" si="24"/>
        <v>0</v>
      </c>
      <c r="J71" s="6">
        <f t="shared" si="24"/>
        <v>0</v>
      </c>
      <c r="K71" s="6">
        <f t="shared" si="7"/>
        <v>0</v>
      </c>
      <c r="L71" s="6">
        <f t="shared" si="25"/>
        <v>0</v>
      </c>
      <c r="M71" s="6">
        <f t="shared" si="25"/>
        <v>0</v>
      </c>
    </row>
    <row r="72" spans="1:13" ht="19.5" customHeight="1" hidden="1" thickBot="1">
      <c r="A72" s="25" t="s">
        <v>39</v>
      </c>
      <c r="B72" s="26"/>
      <c r="C72" s="27"/>
      <c r="D72" s="3">
        <v>34003</v>
      </c>
      <c r="E72" s="6">
        <f t="shared" si="5"/>
        <v>30000</v>
      </c>
      <c r="F72" s="6">
        <f t="shared" si="23"/>
        <v>30000</v>
      </c>
      <c r="G72" s="6">
        <f t="shared" si="23"/>
        <v>0</v>
      </c>
      <c r="H72" s="6">
        <f t="shared" si="6"/>
        <v>0</v>
      </c>
      <c r="I72" s="6">
        <f t="shared" si="24"/>
        <v>0</v>
      </c>
      <c r="J72" s="6">
        <f t="shared" si="24"/>
        <v>0</v>
      </c>
      <c r="K72" s="6">
        <f t="shared" si="7"/>
        <v>30000</v>
      </c>
      <c r="L72" s="6">
        <f t="shared" si="25"/>
        <v>30000</v>
      </c>
      <c r="M72" s="6">
        <f t="shared" si="25"/>
        <v>0</v>
      </c>
    </row>
    <row r="73" spans="1:13" ht="19.5" customHeight="1" hidden="1" thickBot="1">
      <c r="A73" s="25" t="s">
        <v>40</v>
      </c>
      <c r="B73" s="26"/>
      <c r="C73" s="27"/>
      <c r="D73" s="3">
        <v>34004</v>
      </c>
      <c r="E73" s="6">
        <f t="shared" si="5"/>
        <v>0</v>
      </c>
      <c r="F73" s="6">
        <f t="shared" si="23"/>
        <v>0</v>
      </c>
      <c r="G73" s="6">
        <f t="shared" si="23"/>
        <v>0</v>
      </c>
      <c r="H73" s="6">
        <f t="shared" si="6"/>
        <v>136500</v>
      </c>
      <c r="I73" s="6">
        <f t="shared" si="24"/>
        <v>136500</v>
      </c>
      <c r="J73" s="6">
        <f t="shared" si="24"/>
        <v>0</v>
      </c>
      <c r="K73" s="6">
        <f t="shared" si="7"/>
        <v>0</v>
      </c>
      <c r="L73" s="6">
        <f t="shared" si="25"/>
        <v>0</v>
      </c>
      <c r="M73" s="6">
        <f t="shared" si="25"/>
        <v>0</v>
      </c>
    </row>
    <row r="74" spans="1:13" ht="19.5" customHeight="1" hidden="1" thickBot="1">
      <c r="A74" s="25" t="s">
        <v>41</v>
      </c>
      <c r="B74" s="26"/>
      <c r="C74" s="27"/>
      <c r="D74" s="3">
        <v>34099</v>
      </c>
      <c r="E74" s="6">
        <f t="shared" si="5"/>
        <v>42000</v>
      </c>
      <c r="F74" s="6">
        <f t="shared" si="23"/>
        <v>42000</v>
      </c>
      <c r="G74" s="6">
        <f t="shared" si="23"/>
        <v>0</v>
      </c>
      <c r="H74" s="6">
        <f t="shared" si="6"/>
        <v>0</v>
      </c>
      <c r="I74" s="6">
        <f t="shared" si="24"/>
        <v>0</v>
      </c>
      <c r="J74" s="6">
        <f t="shared" si="24"/>
        <v>0</v>
      </c>
      <c r="K74" s="6">
        <f t="shared" si="7"/>
        <v>42000</v>
      </c>
      <c r="L74" s="6">
        <f t="shared" si="25"/>
        <v>42000</v>
      </c>
      <c r="M74" s="6">
        <f t="shared" si="25"/>
        <v>0</v>
      </c>
    </row>
    <row r="75" spans="1:14" ht="15.75" customHeight="1" thickBot="1">
      <c r="A75" s="28" t="s">
        <v>59</v>
      </c>
      <c r="B75" s="29"/>
      <c r="C75" s="30"/>
      <c r="D75" s="20">
        <v>900</v>
      </c>
      <c r="E75" s="21">
        <f aca="true" t="shared" si="26" ref="E75:M75">E77+E79+E83+E85+E87+E90+E93+E95+E102+E110+E112+E118+E125</f>
        <v>9575857</v>
      </c>
      <c r="F75" s="21">
        <f t="shared" si="26"/>
        <v>9575857</v>
      </c>
      <c r="G75" s="21">
        <f t="shared" si="26"/>
        <v>0</v>
      </c>
      <c r="H75" s="21">
        <f t="shared" si="26"/>
        <v>8850299.6</v>
      </c>
      <c r="I75" s="21">
        <f t="shared" si="26"/>
        <v>8850299.6</v>
      </c>
      <c r="J75" s="21">
        <f t="shared" si="26"/>
        <v>0</v>
      </c>
      <c r="K75" s="21">
        <f t="shared" si="26"/>
        <v>10117319.85</v>
      </c>
      <c r="L75" s="21">
        <f t="shared" si="26"/>
        <v>10117319.85</v>
      </c>
      <c r="M75" s="21">
        <f t="shared" si="26"/>
        <v>0</v>
      </c>
      <c r="N75" t="s">
        <v>79</v>
      </c>
    </row>
    <row r="76" spans="1:13" ht="15.75" customHeight="1" thickBot="1">
      <c r="A76" s="37" t="s">
        <v>47</v>
      </c>
      <c r="B76" s="38"/>
      <c r="C76" s="39"/>
      <c r="D76" s="1"/>
      <c r="E76" s="6"/>
      <c r="F76" s="6"/>
      <c r="G76" s="6"/>
      <c r="H76" s="6"/>
      <c r="I76" s="6"/>
      <c r="J76" s="6"/>
      <c r="K76" s="6"/>
      <c r="L76" s="6"/>
      <c r="M76" s="6"/>
    </row>
    <row r="77" spans="1:13" ht="15.75" customHeight="1" thickBot="1">
      <c r="A77" s="40" t="s">
        <v>67</v>
      </c>
      <c r="B77" s="41"/>
      <c r="C77" s="42"/>
      <c r="D77" s="16">
        <v>211</v>
      </c>
      <c r="E77" s="17">
        <f>F77+G77</f>
        <v>6607576</v>
      </c>
      <c r="F77" s="17">
        <f>F78</f>
        <v>6607576</v>
      </c>
      <c r="G77" s="17">
        <f>G78</f>
        <v>0</v>
      </c>
      <c r="H77" s="17">
        <f>I77+J77</f>
        <v>6228582</v>
      </c>
      <c r="I77" s="17">
        <f>I78</f>
        <v>6228582</v>
      </c>
      <c r="J77" s="17">
        <f>J78</f>
        <v>0</v>
      </c>
      <c r="K77" s="17">
        <f>L77+M77</f>
        <v>6917051</v>
      </c>
      <c r="L77" s="17">
        <f>L78</f>
        <v>6917051</v>
      </c>
      <c r="M77" s="17">
        <f>M78</f>
        <v>0</v>
      </c>
    </row>
    <row r="78" spans="1:16" ht="33.75" customHeight="1" hidden="1" thickBot="1">
      <c r="A78" s="25" t="s">
        <v>8</v>
      </c>
      <c r="B78" s="26"/>
      <c r="C78" s="27"/>
      <c r="D78" s="3">
        <v>21101</v>
      </c>
      <c r="E78" s="6">
        <f aca="true" t="shared" si="27" ref="E78:E130">F78+G78</f>
        <v>6607576</v>
      </c>
      <c r="F78" s="6">
        <v>6607576</v>
      </c>
      <c r="G78" s="6"/>
      <c r="H78" s="6">
        <f aca="true" t="shared" si="28" ref="H78:H130">I78+J78</f>
        <v>6228582</v>
      </c>
      <c r="I78" s="6">
        <v>6228582</v>
      </c>
      <c r="J78" s="6"/>
      <c r="K78" s="6">
        <f aca="true" t="shared" si="29" ref="K78:K130">L78+M78</f>
        <v>6917051</v>
      </c>
      <c r="L78" s="6">
        <v>6917051</v>
      </c>
      <c r="M78" s="6"/>
      <c r="O78" s="8"/>
      <c r="P78" s="8"/>
    </row>
    <row r="79" spans="1:16" ht="16.5" customHeight="1" thickBot="1">
      <c r="A79" s="40" t="s">
        <v>68</v>
      </c>
      <c r="B79" s="41"/>
      <c r="C79" s="42"/>
      <c r="D79" s="18">
        <v>212</v>
      </c>
      <c r="E79" s="17">
        <f t="shared" si="27"/>
        <v>11800</v>
      </c>
      <c r="F79" s="17">
        <f>F80+F81+F82</f>
        <v>11800</v>
      </c>
      <c r="G79" s="17">
        <f>G80+G81+G82</f>
        <v>0</v>
      </c>
      <c r="H79" s="17">
        <f t="shared" si="28"/>
        <v>6800</v>
      </c>
      <c r="I79" s="17">
        <f>I80+I81+I82</f>
        <v>6800</v>
      </c>
      <c r="J79" s="17">
        <f>J80+J81+J82</f>
        <v>0</v>
      </c>
      <c r="K79" s="17">
        <f t="shared" si="29"/>
        <v>11800</v>
      </c>
      <c r="L79" s="17">
        <f>L80+L81+L82</f>
        <v>11800</v>
      </c>
      <c r="M79" s="17">
        <f>M80+M81+M82</f>
        <v>0</v>
      </c>
      <c r="O79" s="8"/>
      <c r="P79" s="8"/>
    </row>
    <row r="80" spans="1:13" ht="18" customHeight="1" hidden="1" thickBot="1">
      <c r="A80" s="31" t="s">
        <v>9</v>
      </c>
      <c r="B80" s="32"/>
      <c r="C80" s="33"/>
      <c r="D80" s="3">
        <v>21201</v>
      </c>
      <c r="E80" s="6">
        <f t="shared" si="27"/>
        <v>10000</v>
      </c>
      <c r="F80" s="6">
        <v>10000</v>
      </c>
      <c r="G80" s="6"/>
      <c r="H80" s="6">
        <f t="shared" si="28"/>
        <v>5000</v>
      </c>
      <c r="I80" s="6">
        <v>5000</v>
      </c>
      <c r="J80" s="6"/>
      <c r="K80" s="6">
        <f t="shared" si="29"/>
        <v>10000</v>
      </c>
      <c r="L80" s="6">
        <v>10000</v>
      </c>
      <c r="M80" s="6"/>
    </row>
    <row r="81" spans="1:13" ht="36.75" customHeight="1" hidden="1" thickBot="1">
      <c r="A81" s="25" t="s">
        <v>10</v>
      </c>
      <c r="B81" s="26"/>
      <c r="C81" s="27"/>
      <c r="D81" s="3">
        <v>21202</v>
      </c>
      <c r="E81" s="6">
        <f t="shared" si="27"/>
        <v>0</v>
      </c>
      <c r="F81" s="6"/>
      <c r="G81" s="6"/>
      <c r="H81" s="6">
        <f t="shared" si="28"/>
        <v>0</v>
      </c>
      <c r="I81" s="6"/>
      <c r="J81" s="6"/>
      <c r="K81" s="6">
        <f t="shared" si="29"/>
        <v>0</v>
      </c>
      <c r="L81" s="6"/>
      <c r="M81" s="6"/>
    </row>
    <row r="82" spans="1:13" ht="21.75" customHeight="1" hidden="1" thickBot="1">
      <c r="A82" s="25" t="s">
        <v>11</v>
      </c>
      <c r="B82" s="26"/>
      <c r="C82" s="27"/>
      <c r="D82" s="3">
        <v>21299</v>
      </c>
      <c r="E82" s="6">
        <f t="shared" si="27"/>
        <v>1800</v>
      </c>
      <c r="F82" s="6">
        <v>1800</v>
      </c>
      <c r="G82" s="6"/>
      <c r="H82" s="6">
        <f t="shared" si="28"/>
        <v>1800</v>
      </c>
      <c r="I82" s="6">
        <v>1800</v>
      </c>
      <c r="J82" s="6"/>
      <c r="K82" s="6">
        <f t="shared" si="29"/>
        <v>1800</v>
      </c>
      <c r="L82" s="6">
        <v>1800</v>
      </c>
      <c r="M82" s="6"/>
    </row>
    <row r="83" spans="1:13" ht="27" customHeight="1" thickBot="1">
      <c r="A83" s="34" t="s">
        <v>12</v>
      </c>
      <c r="B83" s="35"/>
      <c r="C83" s="36"/>
      <c r="D83" s="18">
        <v>213</v>
      </c>
      <c r="E83" s="17">
        <f t="shared" si="27"/>
        <v>1920181</v>
      </c>
      <c r="F83" s="17">
        <f>F84</f>
        <v>1920181</v>
      </c>
      <c r="G83" s="17">
        <f>G84</f>
        <v>0</v>
      </c>
      <c r="H83" s="17">
        <f t="shared" si="28"/>
        <v>1881032</v>
      </c>
      <c r="I83" s="17">
        <f>I84</f>
        <v>1881032</v>
      </c>
      <c r="J83" s="17">
        <f>J84</f>
        <v>0</v>
      </c>
      <c r="K83" s="17">
        <f t="shared" si="29"/>
        <v>2088950</v>
      </c>
      <c r="L83" s="17">
        <f>L84</f>
        <v>2088950</v>
      </c>
      <c r="M83" s="17">
        <f>M84</f>
        <v>0</v>
      </c>
    </row>
    <row r="84" spans="1:14" ht="27" customHeight="1" hidden="1" thickBot="1">
      <c r="A84" s="25" t="s">
        <v>12</v>
      </c>
      <c r="B84" s="26"/>
      <c r="C84" s="27"/>
      <c r="D84" s="3">
        <v>21300</v>
      </c>
      <c r="E84" s="6">
        <f t="shared" si="27"/>
        <v>1920181</v>
      </c>
      <c r="F84" s="6">
        <v>1920181</v>
      </c>
      <c r="G84" s="6"/>
      <c r="H84" s="6">
        <f t="shared" si="28"/>
        <v>1881032</v>
      </c>
      <c r="I84" s="6">
        <v>1881032</v>
      </c>
      <c r="J84" s="6"/>
      <c r="K84" s="6">
        <f t="shared" si="29"/>
        <v>2088950</v>
      </c>
      <c r="L84" s="6">
        <v>2088950</v>
      </c>
      <c r="M84" s="6"/>
      <c r="N84" s="8"/>
    </row>
    <row r="85" spans="1:13" ht="15.75" thickBot="1">
      <c r="A85" s="34" t="s">
        <v>13</v>
      </c>
      <c r="B85" s="35"/>
      <c r="C85" s="36"/>
      <c r="D85" s="18">
        <v>221</v>
      </c>
      <c r="E85" s="17">
        <f t="shared" si="27"/>
        <v>119500</v>
      </c>
      <c r="F85" s="17">
        <f>F86</f>
        <v>119500</v>
      </c>
      <c r="G85" s="17">
        <f>G86</f>
        <v>0</v>
      </c>
      <c r="H85" s="17">
        <f t="shared" si="28"/>
        <v>119500</v>
      </c>
      <c r="I85" s="17">
        <f>I86</f>
        <v>119500</v>
      </c>
      <c r="J85" s="17">
        <f>J86</f>
        <v>0</v>
      </c>
      <c r="K85" s="17">
        <f t="shared" si="29"/>
        <v>119500</v>
      </c>
      <c r="L85" s="17">
        <f>L86</f>
        <v>119500</v>
      </c>
      <c r="M85" s="17">
        <f>M86</f>
        <v>0</v>
      </c>
    </row>
    <row r="86" spans="1:13" ht="15.75" customHeight="1" hidden="1" thickBot="1">
      <c r="A86" s="25" t="s">
        <v>13</v>
      </c>
      <c r="B86" s="26"/>
      <c r="C86" s="27"/>
      <c r="D86" s="3">
        <v>22100</v>
      </c>
      <c r="E86" s="6">
        <f t="shared" si="27"/>
        <v>119500</v>
      </c>
      <c r="F86" s="6">
        <v>119500</v>
      </c>
      <c r="G86" s="6"/>
      <c r="H86" s="6">
        <f t="shared" si="28"/>
        <v>119500</v>
      </c>
      <c r="I86" s="6">
        <v>119500</v>
      </c>
      <c r="J86" s="6"/>
      <c r="K86" s="6">
        <f t="shared" si="29"/>
        <v>119500</v>
      </c>
      <c r="L86" s="6">
        <v>119500</v>
      </c>
      <c r="M86" s="6"/>
    </row>
    <row r="87" spans="1:13" ht="15.75" customHeight="1" thickBot="1">
      <c r="A87" s="40" t="s">
        <v>69</v>
      </c>
      <c r="B87" s="41"/>
      <c r="C87" s="42"/>
      <c r="D87" s="18">
        <v>222</v>
      </c>
      <c r="E87" s="17">
        <f t="shared" si="27"/>
        <v>200000</v>
      </c>
      <c r="F87" s="17">
        <f>F88+F89</f>
        <v>200000</v>
      </c>
      <c r="G87" s="17">
        <f>G88+G89</f>
        <v>0</v>
      </c>
      <c r="H87" s="17">
        <f t="shared" si="28"/>
        <v>150000</v>
      </c>
      <c r="I87" s="17">
        <f>I88+I89</f>
        <v>150000</v>
      </c>
      <c r="J87" s="17">
        <f>J88+J89</f>
        <v>0</v>
      </c>
      <c r="K87" s="17">
        <f t="shared" si="29"/>
        <v>200000</v>
      </c>
      <c r="L87" s="17">
        <f>L88+L89</f>
        <v>200000</v>
      </c>
      <c r="M87" s="17">
        <f>M88+M89</f>
        <v>0</v>
      </c>
    </row>
    <row r="88" spans="1:13" ht="15.75" customHeight="1" hidden="1" thickBot="1">
      <c r="A88" s="25" t="s">
        <v>9</v>
      </c>
      <c r="B88" s="26"/>
      <c r="C88" s="27"/>
      <c r="D88" s="3">
        <v>22201</v>
      </c>
      <c r="E88" s="6">
        <f t="shared" si="27"/>
        <v>50000</v>
      </c>
      <c r="F88" s="6">
        <v>50000</v>
      </c>
      <c r="G88" s="6"/>
      <c r="H88" s="6">
        <f t="shared" si="28"/>
        <v>50000</v>
      </c>
      <c r="I88" s="6">
        <v>50000</v>
      </c>
      <c r="J88" s="6"/>
      <c r="K88" s="6">
        <f t="shared" si="29"/>
        <v>50000</v>
      </c>
      <c r="L88" s="6">
        <v>50000</v>
      </c>
      <c r="M88" s="6"/>
    </row>
    <row r="89" spans="1:13" ht="27" customHeight="1" hidden="1" thickBot="1">
      <c r="A89" s="25" t="s">
        <v>14</v>
      </c>
      <c r="B89" s="26"/>
      <c r="C89" s="27"/>
      <c r="D89" s="3">
        <v>22299</v>
      </c>
      <c r="E89" s="6">
        <f t="shared" si="27"/>
        <v>150000</v>
      </c>
      <c r="F89" s="6">
        <v>150000</v>
      </c>
      <c r="G89" s="6"/>
      <c r="H89" s="6">
        <f t="shared" si="28"/>
        <v>100000</v>
      </c>
      <c r="I89" s="6">
        <v>100000</v>
      </c>
      <c r="J89" s="6"/>
      <c r="K89" s="6">
        <f t="shared" si="29"/>
        <v>150000</v>
      </c>
      <c r="L89" s="6">
        <v>150000</v>
      </c>
      <c r="M89" s="6"/>
    </row>
    <row r="90" spans="1:13" ht="16.5" customHeight="1" thickBot="1">
      <c r="A90" s="40" t="s">
        <v>15</v>
      </c>
      <c r="B90" s="41"/>
      <c r="C90" s="42"/>
      <c r="D90" s="18">
        <v>223</v>
      </c>
      <c r="E90" s="17">
        <f t="shared" si="27"/>
        <v>0</v>
      </c>
      <c r="F90" s="17">
        <f>F91+F92</f>
        <v>0</v>
      </c>
      <c r="G90" s="17">
        <f>G91+G92</f>
        <v>0</v>
      </c>
      <c r="H90" s="17">
        <f t="shared" si="28"/>
        <v>0</v>
      </c>
      <c r="I90" s="17">
        <f>I91+I92</f>
        <v>0</v>
      </c>
      <c r="J90" s="17">
        <f>J91+J92</f>
        <v>0</v>
      </c>
      <c r="K90" s="17">
        <f t="shared" si="29"/>
        <v>0</v>
      </c>
      <c r="L90" s="17">
        <f>L91+L92</f>
        <v>0</v>
      </c>
      <c r="M90" s="17">
        <f>M91+M92</f>
        <v>0</v>
      </c>
    </row>
    <row r="91" spans="1:14" ht="15.75" customHeight="1" hidden="1" thickBot="1">
      <c r="A91" s="22" t="s">
        <v>15</v>
      </c>
      <c r="B91" s="23"/>
      <c r="C91" s="24"/>
      <c r="D91" s="3" t="s">
        <v>70</v>
      </c>
      <c r="E91" s="6">
        <f t="shared" si="27"/>
        <v>0</v>
      </c>
      <c r="F91" s="6"/>
      <c r="G91" s="6"/>
      <c r="H91" s="6">
        <f t="shared" si="28"/>
        <v>0</v>
      </c>
      <c r="I91" s="6"/>
      <c r="J91" s="6"/>
      <c r="K91" s="6">
        <f t="shared" si="29"/>
        <v>0</v>
      </c>
      <c r="L91" s="6"/>
      <c r="M91" s="6"/>
      <c r="N91" s="8">
        <f>E91+H91+K91</f>
        <v>0</v>
      </c>
    </row>
    <row r="92" spans="1:14" ht="15.75" customHeight="1" hidden="1" thickBot="1">
      <c r="A92" s="22" t="s">
        <v>15</v>
      </c>
      <c r="B92" s="23"/>
      <c r="C92" s="24"/>
      <c r="D92" s="3" t="s">
        <v>71</v>
      </c>
      <c r="E92" s="6">
        <f t="shared" si="27"/>
        <v>0</v>
      </c>
      <c r="F92" s="6"/>
      <c r="G92" s="6"/>
      <c r="H92" s="6">
        <f t="shared" si="28"/>
        <v>0</v>
      </c>
      <c r="I92" s="6"/>
      <c r="J92" s="6"/>
      <c r="K92" s="6">
        <f t="shared" si="29"/>
        <v>0</v>
      </c>
      <c r="L92" s="6"/>
      <c r="M92" s="6"/>
      <c r="N92" s="8">
        <f>E92+H92+K92</f>
        <v>0</v>
      </c>
    </row>
    <row r="93" spans="1:13" ht="15.75" customHeight="1" thickBot="1">
      <c r="A93" s="34" t="s">
        <v>16</v>
      </c>
      <c r="B93" s="35"/>
      <c r="C93" s="36"/>
      <c r="D93" s="18">
        <v>224</v>
      </c>
      <c r="E93" s="17">
        <f t="shared" si="27"/>
        <v>0</v>
      </c>
      <c r="F93" s="17">
        <f>F94</f>
        <v>0</v>
      </c>
      <c r="G93" s="17">
        <f>G94</f>
        <v>0</v>
      </c>
      <c r="H93" s="17">
        <f t="shared" si="28"/>
        <v>0</v>
      </c>
      <c r="I93" s="17">
        <f>I94</f>
        <v>0</v>
      </c>
      <c r="J93" s="17">
        <f>J94</f>
        <v>0</v>
      </c>
      <c r="K93" s="17">
        <f t="shared" si="29"/>
        <v>0</v>
      </c>
      <c r="L93" s="17">
        <f>L94</f>
        <v>0</v>
      </c>
      <c r="M93" s="17">
        <f>M94</f>
        <v>0</v>
      </c>
    </row>
    <row r="94" spans="1:13" ht="18.75" customHeight="1" hidden="1" thickBot="1">
      <c r="A94" s="25" t="s">
        <v>16</v>
      </c>
      <c r="B94" s="26"/>
      <c r="C94" s="27"/>
      <c r="D94" s="3">
        <v>22400</v>
      </c>
      <c r="E94" s="6">
        <f t="shared" si="27"/>
        <v>0</v>
      </c>
      <c r="F94" s="6"/>
      <c r="G94" s="6"/>
      <c r="H94" s="6">
        <f t="shared" si="28"/>
        <v>0</v>
      </c>
      <c r="I94" s="6"/>
      <c r="J94" s="6"/>
      <c r="K94" s="6">
        <f t="shared" si="29"/>
        <v>0</v>
      </c>
      <c r="L94" s="6"/>
      <c r="M94" s="6"/>
    </row>
    <row r="95" spans="1:13" ht="20.25" customHeight="1" thickBot="1">
      <c r="A95" s="40" t="s">
        <v>72</v>
      </c>
      <c r="B95" s="41"/>
      <c r="C95" s="42"/>
      <c r="D95" s="18">
        <v>225</v>
      </c>
      <c r="E95" s="17">
        <f t="shared" si="27"/>
        <v>102500</v>
      </c>
      <c r="F95" s="17">
        <f>SUM(F96:F101)</f>
        <v>102500</v>
      </c>
      <c r="G95" s="17">
        <f>SUM(G96:G101)</f>
        <v>0</v>
      </c>
      <c r="H95" s="17">
        <f t="shared" si="28"/>
        <v>94100</v>
      </c>
      <c r="I95" s="17">
        <f>SUM(I96:I101)</f>
        <v>94100</v>
      </c>
      <c r="J95" s="17">
        <f>SUM(J96:J101)</f>
        <v>0</v>
      </c>
      <c r="K95" s="17">
        <f t="shared" si="29"/>
        <v>102500</v>
      </c>
      <c r="L95" s="17">
        <f>SUM(L96:L101)</f>
        <v>102500</v>
      </c>
      <c r="M95" s="17">
        <f>SUM(M96:M101)</f>
        <v>0</v>
      </c>
    </row>
    <row r="96" spans="1:13" ht="41.25" customHeight="1" hidden="1" thickBot="1">
      <c r="A96" s="25" t="s">
        <v>17</v>
      </c>
      <c r="B96" s="26"/>
      <c r="C96" s="27"/>
      <c r="D96" s="3">
        <v>22501</v>
      </c>
      <c r="E96" s="6">
        <f t="shared" si="27"/>
        <v>0</v>
      </c>
      <c r="F96" s="6"/>
      <c r="G96" s="6"/>
      <c r="H96" s="6">
        <f t="shared" si="28"/>
        <v>0</v>
      </c>
      <c r="I96" s="6"/>
      <c r="J96" s="6"/>
      <c r="K96" s="6">
        <f t="shared" si="29"/>
        <v>0</v>
      </c>
      <c r="L96" s="6"/>
      <c r="M96" s="6"/>
    </row>
    <row r="97" spans="1:13" ht="46.5" customHeight="1" hidden="1" thickBot="1">
      <c r="A97" s="25" t="s">
        <v>43</v>
      </c>
      <c r="B97" s="26"/>
      <c r="C97" s="27"/>
      <c r="D97" s="3">
        <v>22502</v>
      </c>
      <c r="E97" s="6">
        <f t="shared" si="27"/>
        <v>0</v>
      </c>
      <c r="F97" s="6"/>
      <c r="G97" s="6"/>
      <c r="H97" s="6">
        <f t="shared" si="28"/>
        <v>0</v>
      </c>
      <c r="I97" s="6"/>
      <c r="J97" s="6"/>
      <c r="K97" s="6">
        <f t="shared" si="29"/>
        <v>0</v>
      </c>
      <c r="L97" s="6"/>
      <c r="M97" s="6"/>
    </row>
    <row r="98" spans="1:13" ht="41.25" customHeight="1" hidden="1" thickBot="1">
      <c r="A98" s="25" t="s">
        <v>18</v>
      </c>
      <c r="B98" s="26"/>
      <c r="C98" s="27"/>
      <c r="D98" s="3">
        <v>22503</v>
      </c>
      <c r="E98" s="6">
        <f t="shared" si="27"/>
        <v>13500</v>
      </c>
      <c r="F98" s="6">
        <v>13500</v>
      </c>
      <c r="G98" s="6"/>
      <c r="H98" s="6">
        <f t="shared" si="28"/>
        <v>13500</v>
      </c>
      <c r="I98" s="6">
        <v>13500</v>
      </c>
      <c r="J98" s="6"/>
      <c r="K98" s="6">
        <f t="shared" si="29"/>
        <v>13500</v>
      </c>
      <c r="L98" s="6">
        <v>13500</v>
      </c>
      <c r="M98" s="6"/>
    </row>
    <row r="99" spans="1:13" ht="34.5" customHeight="1" hidden="1" thickBot="1">
      <c r="A99" s="25" t="s">
        <v>19</v>
      </c>
      <c r="B99" s="26"/>
      <c r="C99" s="27"/>
      <c r="D99" s="3">
        <v>22504</v>
      </c>
      <c r="E99" s="6">
        <f t="shared" si="27"/>
        <v>48400</v>
      </c>
      <c r="F99" s="6">
        <v>48400</v>
      </c>
      <c r="G99" s="6"/>
      <c r="H99" s="6">
        <f t="shared" si="28"/>
        <v>40000</v>
      </c>
      <c r="I99" s="6">
        <v>40000</v>
      </c>
      <c r="J99" s="6"/>
      <c r="K99" s="6">
        <f t="shared" si="29"/>
        <v>48400</v>
      </c>
      <c r="L99" s="6">
        <v>48400</v>
      </c>
      <c r="M99" s="6"/>
    </row>
    <row r="100" spans="1:13" ht="47.25" customHeight="1" hidden="1" thickBot="1">
      <c r="A100" s="25" t="s">
        <v>44</v>
      </c>
      <c r="B100" s="26"/>
      <c r="C100" s="27"/>
      <c r="D100" s="3">
        <v>22505</v>
      </c>
      <c r="E100" s="6">
        <f t="shared" si="27"/>
        <v>0</v>
      </c>
      <c r="F100" s="6"/>
      <c r="G100" s="6"/>
      <c r="H100" s="6">
        <f t="shared" si="28"/>
        <v>0</v>
      </c>
      <c r="I100" s="6"/>
      <c r="J100" s="6"/>
      <c r="K100" s="6">
        <f t="shared" si="29"/>
        <v>0</v>
      </c>
      <c r="L100" s="6"/>
      <c r="M100" s="6"/>
    </row>
    <row r="101" spans="1:13" ht="21" customHeight="1" hidden="1" thickBot="1">
      <c r="A101" s="25" t="s">
        <v>20</v>
      </c>
      <c r="B101" s="26"/>
      <c r="C101" s="27"/>
      <c r="D101" s="3">
        <v>22599</v>
      </c>
      <c r="E101" s="6">
        <f t="shared" si="27"/>
        <v>40600</v>
      </c>
      <c r="F101" s="6">
        <v>40600</v>
      </c>
      <c r="G101" s="6"/>
      <c r="H101" s="6">
        <f t="shared" si="28"/>
        <v>40600</v>
      </c>
      <c r="I101" s="6">
        <v>40600</v>
      </c>
      <c r="J101" s="6"/>
      <c r="K101" s="6">
        <f t="shared" si="29"/>
        <v>40600</v>
      </c>
      <c r="L101" s="6">
        <v>40600</v>
      </c>
      <c r="M101" s="6"/>
    </row>
    <row r="102" spans="1:13" ht="16.5" customHeight="1" thickBot="1">
      <c r="A102" s="40" t="s">
        <v>73</v>
      </c>
      <c r="B102" s="41"/>
      <c r="C102" s="42"/>
      <c r="D102" s="18">
        <v>226</v>
      </c>
      <c r="E102" s="17">
        <f t="shared" si="27"/>
        <v>396800</v>
      </c>
      <c r="F102" s="17">
        <f>SUM(F103:F109)</f>
        <v>396800</v>
      </c>
      <c r="G102" s="17">
        <f>SUM(G103:G109)</f>
        <v>0</v>
      </c>
      <c r="H102" s="17">
        <f t="shared" si="28"/>
        <v>290285.6</v>
      </c>
      <c r="I102" s="17">
        <f>SUM(I103:I109)</f>
        <v>290285.6</v>
      </c>
      <c r="J102" s="17">
        <f>SUM(J103:J109)</f>
        <v>0</v>
      </c>
      <c r="K102" s="17">
        <f t="shared" si="29"/>
        <v>501518.85</v>
      </c>
      <c r="L102" s="17">
        <f>SUM(L103:L109)</f>
        <v>501518.85</v>
      </c>
      <c r="M102" s="17">
        <f>SUM(M103:M109)</f>
        <v>0</v>
      </c>
    </row>
    <row r="103" spans="1:13" ht="33" customHeight="1" hidden="1" thickBot="1">
      <c r="A103" s="25" t="s">
        <v>21</v>
      </c>
      <c r="B103" s="26"/>
      <c r="C103" s="27"/>
      <c r="D103" s="3">
        <v>22601</v>
      </c>
      <c r="E103" s="6">
        <f t="shared" si="27"/>
        <v>0</v>
      </c>
      <c r="F103" s="6"/>
      <c r="G103" s="6"/>
      <c r="H103" s="6">
        <f t="shared" si="28"/>
        <v>0</v>
      </c>
      <c r="I103" s="6"/>
      <c r="J103" s="6"/>
      <c r="K103" s="6">
        <f t="shared" si="29"/>
        <v>0</v>
      </c>
      <c r="L103" s="6"/>
      <c r="M103" s="6"/>
    </row>
    <row r="104" spans="1:13" ht="15.75" customHeight="1" hidden="1" thickBot="1">
      <c r="A104" s="25" t="s">
        <v>22</v>
      </c>
      <c r="B104" s="26"/>
      <c r="C104" s="27"/>
      <c r="D104" s="3">
        <v>22602</v>
      </c>
      <c r="E104" s="6">
        <f t="shared" si="27"/>
        <v>80000</v>
      </c>
      <c r="F104" s="6">
        <v>80000</v>
      </c>
      <c r="G104" s="6"/>
      <c r="H104" s="6">
        <f t="shared" si="28"/>
        <v>50000</v>
      </c>
      <c r="I104" s="6">
        <v>50000</v>
      </c>
      <c r="J104" s="6"/>
      <c r="K104" s="6">
        <f t="shared" si="29"/>
        <v>80000</v>
      </c>
      <c r="L104" s="6">
        <v>80000</v>
      </c>
      <c r="M104" s="6"/>
    </row>
    <row r="105" spans="1:13" ht="15.75" customHeight="1" hidden="1" thickBot="1">
      <c r="A105" s="25" t="s">
        <v>23</v>
      </c>
      <c r="B105" s="26"/>
      <c r="C105" s="27"/>
      <c r="D105" s="4">
        <v>22603</v>
      </c>
      <c r="E105" s="6">
        <f t="shared" si="27"/>
        <v>0</v>
      </c>
      <c r="F105" s="6"/>
      <c r="G105" s="6"/>
      <c r="H105" s="6">
        <f t="shared" si="28"/>
        <v>0</v>
      </c>
      <c r="I105" s="6"/>
      <c r="J105" s="6"/>
      <c r="K105" s="6">
        <f t="shared" si="29"/>
        <v>0</v>
      </c>
      <c r="L105" s="6"/>
      <c r="M105" s="6"/>
    </row>
    <row r="106" spans="1:13" ht="15.75" customHeight="1" hidden="1" thickBot="1">
      <c r="A106" s="25" t="s">
        <v>9</v>
      </c>
      <c r="B106" s="26"/>
      <c r="C106" s="27"/>
      <c r="D106" s="5">
        <v>22604</v>
      </c>
      <c r="E106" s="6">
        <f t="shared" si="27"/>
        <v>70000</v>
      </c>
      <c r="F106" s="6">
        <v>70000</v>
      </c>
      <c r="G106" s="6"/>
      <c r="H106" s="6">
        <f t="shared" si="28"/>
        <v>40000</v>
      </c>
      <c r="I106" s="6">
        <v>40000</v>
      </c>
      <c r="J106" s="6"/>
      <c r="K106" s="6">
        <f t="shared" si="29"/>
        <v>70000</v>
      </c>
      <c r="L106" s="6">
        <v>70000</v>
      </c>
      <c r="M106" s="6"/>
    </row>
    <row r="107" spans="1:13" ht="27" customHeight="1" hidden="1" thickBot="1">
      <c r="A107" s="25" t="s">
        <v>24</v>
      </c>
      <c r="B107" s="26"/>
      <c r="C107" s="27"/>
      <c r="D107" s="5">
        <v>22605</v>
      </c>
      <c r="E107" s="6">
        <f t="shared" si="27"/>
        <v>23000</v>
      </c>
      <c r="F107" s="6">
        <v>23000</v>
      </c>
      <c r="G107" s="6"/>
      <c r="H107" s="6">
        <f t="shared" si="28"/>
        <v>23000</v>
      </c>
      <c r="I107" s="6">
        <v>23000</v>
      </c>
      <c r="J107" s="6"/>
      <c r="K107" s="6">
        <f t="shared" si="29"/>
        <v>23000</v>
      </c>
      <c r="L107" s="6">
        <v>23000</v>
      </c>
      <c r="M107" s="6"/>
    </row>
    <row r="108" spans="1:13" ht="34.5" customHeight="1" hidden="1" thickBot="1">
      <c r="A108" s="22" t="s">
        <v>82</v>
      </c>
      <c r="B108" s="23"/>
      <c r="C108" s="24"/>
      <c r="D108" s="5">
        <v>22606</v>
      </c>
      <c r="E108" s="6">
        <f t="shared" si="27"/>
        <v>0</v>
      </c>
      <c r="F108" s="6"/>
      <c r="G108" s="6"/>
      <c r="H108" s="6">
        <f t="shared" si="28"/>
        <v>0</v>
      </c>
      <c r="I108" s="6"/>
      <c r="J108" s="6"/>
      <c r="K108" s="6">
        <f t="shared" si="29"/>
        <v>0</v>
      </c>
      <c r="L108" s="6"/>
      <c r="M108" s="6"/>
    </row>
    <row r="109" spans="1:13" ht="27" customHeight="1" hidden="1" thickBot="1">
      <c r="A109" s="25" t="s">
        <v>25</v>
      </c>
      <c r="B109" s="26"/>
      <c r="C109" s="27"/>
      <c r="D109" s="5">
        <v>22699</v>
      </c>
      <c r="E109" s="6">
        <f t="shared" si="27"/>
        <v>223800</v>
      </c>
      <c r="F109" s="6">
        <v>223800</v>
      </c>
      <c r="G109" s="6"/>
      <c r="H109" s="6">
        <f t="shared" si="28"/>
        <v>177285.6</v>
      </c>
      <c r="I109" s="6">
        <f>223800-50000+3485.6</f>
        <v>177285.6</v>
      </c>
      <c r="J109" s="6"/>
      <c r="K109" s="6">
        <f t="shared" si="29"/>
        <v>328518.85</v>
      </c>
      <c r="L109" s="6">
        <f>273800+54718.85</f>
        <v>328518.85</v>
      </c>
      <c r="M109" s="6"/>
    </row>
    <row r="110" spans="1:13" ht="27" customHeight="1" thickBot="1">
      <c r="A110" s="34" t="s">
        <v>26</v>
      </c>
      <c r="B110" s="35"/>
      <c r="C110" s="36"/>
      <c r="D110" s="19">
        <v>262</v>
      </c>
      <c r="E110" s="17">
        <f t="shared" si="27"/>
        <v>0</v>
      </c>
      <c r="F110" s="17">
        <f>F111</f>
        <v>0</v>
      </c>
      <c r="G110" s="17">
        <f>G111</f>
        <v>0</v>
      </c>
      <c r="H110" s="17">
        <f t="shared" si="28"/>
        <v>0</v>
      </c>
      <c r="I110" s="17">
        <f>I111</f>
        <v>0</v>
      </c>
      <c r="J110" s="17">
        <f>J111</f>
        <v>0</v>
      </c>
      <c r="K110" s="17">
        <f t="shared" si="29"/>
        <v>0</v>
      </c>
      <c r="L110" s="17">
        <f>L111</f>
        <v>0</v>
      </c>
      <c r="M110" s="17">
        <f>M111</f>
        <v>0</v>
      </c>
    </row>
    <row r="111" spans="1:13" ht="27" customHeight="1" hidden="1" thickBot="1">
      <c r="A111" s="25" t="s">
        <v>26</v>
      </c>
      <c r="B111" s="26"/>
      <c r="C111" s="27"/>
      <c r="D111" s="5">
        <v>26200</v>
      </c>
      <c r="E111" s="6">
        <f t="shared" si="27"/>
        <v>0</v>
      </c>
      <c r="F111" s="6"/>
      <c r="G111" s="6"/>
      <c r="H111" s="6">
        <f t="shared" si="28"/>
        <v>0</v>
      </c>
      <c r="I111" s="6"/>
      <c r="J111" s="6"/>
      <c r="K111" s="6">
        <f t="shared" si="29"/>
        <v>0</v>
      </c>
      <c r="L111" s="6"/>
      <c r="M111" s="6"/>
    </row>
    <row r="112" spans="1:13" ht="27" customHeight="1" thickBot="1">
      <c r="A112" s="40" t="s">
        <v>42</v>
      </c>
      <c r="B112" s="41"/>
      <c r="C112" s="42"/>
      <c r="D112" s="19">
        <v>290</v>
      </c>
      <c r="E112" s="17">
        <f t="shared" si="27"/>
        <v>104000</v>
      </c>
      <c r="F112" s="17">
        <f>SUM(F113:F117)</f>
        <v>104000</v>
      </c>
      <c r="G112" s="17">
        <f>SUM(G113:G117)</f>
        <v>0</v>
      </c>
      <c r="H112" s="17">
        <f t="shared" si="28"/>
        <v>80000</v>
      </c>
      <c r="I112" s="17">
        <f>SUM(I113:I117)</f>
        <v>80000</v>
      </c>
      <c r="J112" s="17">
        <f>SUM(J113:J117)</f>
        <v>0</v>
      </c>
      <c r="K112" s="17">
        <f t="shared" si="29"/>
        <v>104000</v>
      </c>
      <c r="L112" s="17">
        <f>SUM(L113:L117)</f>
        <v>104000</v>
      </c>
      <c r="M112" s="17">
        <f>SUM(M113:M117)</f>
        <v>0</v>
      </c>
    </row>
    <row r="113" spans="1:13" ht="27" customHeight="1" hidden="1" thickBot="1">
      <c r="A113" s="25" t="s">
        <v>27</v>
      </c>
      <c r="B113" s="26"/>
      <c r="C113" s="27"/>
      <c r="D113" s="5" t="s">
        <v>74</v>
      </c>
      <c r="E113" s="6">
        <f t="shared" si="27"/>
        <v>0</v>
      </c>
      <c r="F113" s="6"/>
      <c r="G113" s="6"/>
      <c r="H113" s="6">
        <f t="shared" si="28"/>
        <v>0</v>
      </c>
      <c r="I113" s="6"/>
      <c r="J113" s="6"/>
      <c r="K113" s="6">
        <f t="shared" si="29"/>
        <v>0</v>
      </c>
      <c r="L113" s="6"/>
      <c r="M113" s="6"/>
    </row>
    <row r="114" spans="1:13" ht="27" customHeight="1" hidden="1" thickBot="1">
      <c r="A114" s="25" t="s">
        <v>27</v>
      </c>
      <c r="B114" s="26"/>
      <c r="C114" s="27"/>
      <c r="D114" s="5" t="s">
        <v>75</v>
      </c>
      <c r="E114" s="6">
        <f t="shared" si="27"/>
        <v>0</v>
      </c>
      <c r="F114" s="6"/>
      <c r="G114" s="6"/>
      <c r="H114" s="6">
        <f t="shared" si="28"/>
        <v>0</v>
      </c>
      <c r="I114" s="6"/>
      <c r="J114" s="6"/>
      <c r="K114" s="6">
        <f t="shared" si="29"/>
        <v>0</v>
      </c>
      <c r="L114" s="6"/>
      <c r="M114" s="6"/>
    </row>
    <row r="115" spans="1:13" ht="15.75" customHeight="1" hidden="1" thickBot="1">
      <c r="A115" s="25" t="s">
        <v>28</v>
      </c>
      <c r="B115" s="26"/>
      <c r="C115" s="27"/>
      <c r="D115" s="3">
        <v>29002</v>
      </c>
      <c r="E115" s="6">
        <f t="shared" si="27"/>
        <v>0</v>
      </c>
      <c r="F115" s="6"/>
      <c r="G115" s="6"/>
      <c r="H115" s="6">
        <f t="shared" si="28"/>
        <v>0</v>
      </c>
      <c r="I115" s="6"/>
      <c r="J115" s="6"/>
      <c r="K115" s="6">
        <f t="shared" si="29"/>
        <v>0</v>
      </c>
      <c r="L115" s="6"/>
      <c r="M115" s="6"/>
    </row>
    <row r="116" spans="1:13" ht="27" customHeight="1" hidden="1" thickBot="1">
      <c r="A116" s="25" t="s">
        <v>29</v>
      </c>
      <c r="B116" s="26"/>
      <c r="C116" s="27"/>
      <c r="D116" s="3">
        <v>29003</v>
      </c>
      <c r="E116" s="6">
        <f t="shared" si="27"/>
        <v>104000</v>
      </c>
      <c r="F116" s="6">
        <v>104000</v>
      </c>
      <c r="G116" s="6"/>
      <c r="H116" s="6">
        <f t="shared" si="28"/>
        <v>80000</v>
      </c>
      <c r="I116" s="6">
        <v>80000</v>
      </c>
      <c r="J116" s="6"/>
      <c r="K116" s="6">
        <f t="shared" si="29"/>
        <v>104000</v>
      </c>
      <c r="L116" s="6">
        <v>104000</v>
      </c>
      <c r="M116" s="6"/>
    </row>
    <row r="117" spans="1:13" ht="15.75" customHeight="1" hidden="1" thickBot="1">
      <c r="A117" s="25" t="s">
        <v>30</v>
      </c>
      <c r="B117" s="26"/>
      <c r="C117" s="27"/>
      <c r="D117" s="3">
        <v>29099</v>
      </c>
      <c r="E117" s="6">
        <f t="shared" si="27"/>
        <v>0</v>
      </c>
      <c r="F117" s="6"/>
      <c r="G117" s="6"/>
      <c r="H117" s="6">
        <f t="shared" si="28"/>
        <v>0</v>
      </c>
      <c r="I117" s="6"/>
      <c r="J117" s="6"/>
      <c r="K117" s="6">
        <f t="shared" si="29"/>
        <v>0</v>
      </c>
      <c r="L117" s="6"/>
      <c r="M117" s="6"/>
    </row>
    <row r="118" spans="1:13" ht="15.75" thickBot="1">
      <c r="A118" s="40" t="s">
        <v>76</v>
      </c>
      <c r="B118" s="41"/>
      <c r="C118" s="42"/>
      <c r="D118" s="19">
        <v>310</v>
      </c>
      <c r="E118" s="17">
        <f t="shared" si="27"/>
        <v>41500</v>
      </c>
      <c r="F118" s="17">
        <f>SUM(F119:F124)</f>
        <v>41500</v>
      </c>
      <c r="G118" s="17">
        <f>SUM(G119:G124)</f>
        <v>0</v>
      </c>
      <c r="H118" s="17">
        <f t="shared" si="28"/>
        <v>0</v>
      </c>
      <c r="I118" s="17">
        <f>SUM(I119:I124)</f>
        <v>0</v>
      </c>
      <c r="J118" s="17">
        <f>SUM(J119:J124)</f>
        <v>0</v>
      </c>
      <c r="K118" s="17">
        <f t="shared" si="29"/>
        <v>0</v>
      </c>
      <c r="L118" s="17">
        <f>SUM(L119:L124)</f>
        <v>0</v>
      </c>
      <c r="M118" s="17">
        <f>SUM(M119:M124)</f>
        <v>0</v>
      </c>
    </row>
    <row r="119" spans="1:13" ht="31.5" customHeight="1" hidden="1" thickBot="1">
      <c r="A119" s="25" t="s">
        <v>31</v>
      </c>
      <c r="B119" s="26"/>
      <c r="C119" s="27"/>
      <c r="D119" s="5">
        <v>31001</v>
      </c>
      <c r="E119" s="6">
        <f t="shared" si="27"/>
        <v>0</v>
      </c>
      <c r="F119" s="6"/>
      <c r="G119" s="6"/>
      <c r="H119" s="6">
        <f t="shared" si="28"/>
        <v>0</v>
      </c>
      <c r="I119" s="6"/>
      <c r="J119" s="6"/>
      <c r="K119" s="6">
        <f t="shared" si="29"/>
        <v>0</v>
      </c>
      <c r="L119" s="6"/>
      <c r="M119" s="6"/>
    </row>
    <row r="120" spans="1:13" ht="30.75" customHeight="1" hidden="1" thickBot="1">
      <c r="A120" s="25" t="s">
        <v>32</v>
      </c>
      <c r="B120" s="26"/>
      <c r="C120" s="27"/>
      <c r="D120" s="3">
        <v>31002</v>
      </c>
      <c r="E120" s="6">
        <f t="shared" si="27"/>
        <v>0</v>
      </c>
      <c r="F120" s="6"/>
      <c r="G120" s="6"/>
      <c r="H120" s="6">
        <f t="shared" si="28"/>
        <v>0</v>
      </c>
      <c r="I120" s="6"/>
      <c r="J120" s="6"/>
      <c r="K120" s="6">
        <f t="shared" si="29"/>
        <v>0</v>
      </c>
      <c r="L120" s="6"/>
      <c r="M120" s="6"/>
    </row>
    <row r="121" spans="1:13" ht="27" customHeight="1" hidden="1" thickBot="1">
      <c r="A121" s="25" t="s">
        <v>33</v>
      </c>
      <c r="B121" s="26"/>
      <c r="C121" s="27"/>
      <c r="D121" s="3">
        <v>31003</v>
      </c>
      <c r="E121" s="6">
        <f t="shared" si="27"/>
        <v>0</v>
      </c>
      <c r="F121" s="6"/>
      <c r="G121" s="6"/>
      <c r="H121" s="6">
        <f t="shared" si="28"/>
        <v>0</v>
      </c>
      <c r="I121" s="6"/>
      <c r="J121" s="6"/>
      <c r="K121" s="6">
        <f t="shared" si="29"/>
        <v>0</v>
      </c>
      <c r="L121" s="6"/>
      <c r="M121" s="6"/>
    </row>
    <row r="122" spans="1:13" ht="30.75" customHeight="1" hidden="1" thickBot="1">
      <c r="A122" s="25" t="s">
        <v>34</v>
      </c>
      <c r="B122" s="26"/>
      <c r="C122" s="27"/>
      <c r="D122" s="3">
        <v>31004</v>
      </c>
      <c r="E122" s="6">
        <f t="shared" si="27"/>
        <v>0</v>
      </c>
      <c r="F122" s="6"/>
      <c r="G122" s="6"/>
      <c r="H122" s="6">
        <f t="shared" si="28"/>
        <v>0</v>
      </c>
      <c r="I122" s="6"/>
      <c r="J122" s="6"/>
      <c r="K122" s="6">
        <f t="shared" si="29"/>
        <v>0</v>
      </c>
      <c r="L122" s="6"/>
      <c r="M122" s="6"/>
    </row>
    <row r="123" spans="1:13" ht="16.5" customHeight="1" hidden="1" thickBot="1">
      <c r="A123" s="25" t="s">
        <v>35</v>
      </c>
      <c r="B123" s="26"/>
      <c r="C123" s="27"/>
      <c r="D123" s="3">
        <v>31005</v>
      </c>
      <c r="E123" s="6">
        <f t="shared" si="27"/>
        <v>0</v>
      </c>
      <c r="F123" s="6"/>
      <c r="G123" s="6"/>
      <c r="H123" s="6">
        <f t="shared" si="28"/>
        <v>0</v>
      </c>
      <c r="I123" s="6"/>
      <c r="J123" s="6"/>
      <c r="K123" s="6">
        <f t="shared" si="29"/>
        <v>0</v>
      </c>
      <c r="L123" s="6"/>
      <c r="M123" s="6"/>
    </row>
    <row r="124" spans="1:13" ht="15" customHeight="1" hidden="1" thickBot="1">
      <c r="A124" s="25" t="s">
        <v>36</v>
      </c>
      <c r="B124" s="26"/>
      <c r="C124" s="27"/>
      <c r="D124" s="3">
        <v>31099</v>
      </c>
      <c r="E124" s="6">
        <f t="shared" si="27"/>
        <v>41500</v>
      </c>
      <c r="F124" s="6">
        <v>41500</v>
      </c>
      <c r="G124" s="6"/>
      <c r="H124" s="6">
        <f t="shared" si="28"/>
        <v>0</v>
      </c>
      <c r="I124" s="6"/>
      <c r="J124" s="6"/>
      <c r="K124" s="6">
        <f t="shared" si="29"/>
        <v>0</v>
      </c>
      <c r="L124" s="6"/>
      <c r="M124" s="6"/>
    </row>
    <row r="125" spans="1:13" ht="31.5" customHeight="1" thickBot="1">
      <c r="A125" s="34" t="s">
        <v>77</v>
      </c>
      <c r="B125" s="35"/>
      <c r="C125" s="36"/>
      <c r="D125" s="18">
        <v>340</v>
      </c>
      <c r="E125" s="17">
        <f t="shared" si="27"/>
        <v>72000</v>
      </c>
      <c r="F125" s="17">
        <f>SUM(F126:F130)</f>
        <v>72000</v>
      </c>
      <c r="G125" s="17">
        <f>SUM(G126:G130)</f>
        <v>0</v>
      </c>
      <c r="H125" s="17">
        <f t="shared" si="28"/>
        <v>0</v>
      </c>
      <c r="I125" s="17">
        <f>SUM(I126:I130)</f>
        <v>0</v>
      </c>
      <c r="J125" s="17">
        <f>SUM(J126:J130)</f>
        <v>0</v>
      </c>
      <c r="K125" s="17">
        <f t="shared" si="29"/>
        <v>72000</v>
      </c>
      <c r="L125" s="17">
        <f>SUM(L126:L130)</f>
        <v>72000</v>
      </c>
      <c r="M125" s="17">
        <f>SUM(M126:M130)</f>
        <v>0</v>
      </c>
    </row>
    <row r="126" spans="1:13" ht="15.75" customHeight="1" hidden="1" thickBot="1">
      <c r="A126" s="25" t="s">
        <v>37</v>
      </c>
      <c r="B126" s="26"/>
      <c r="C126" s="27"/>
      <c r="D126" s="4">
        <v>34001</v>
      </c>
      <c r="E126" s="6">
        <f t="shared" si="27"/>
        <v>0</v>
      </c>
      <c r="F126" s="6"/>
      <c r="G126" s="6"/>
      <c r="H126" s="6">
        <f t="shared" si="28"/>
        <v>0</v>
      </c>
      <c r="I126" s="6"/>
      <c r="J126" s="6"/>
      <c r="K126" s="6">
        <f t="shared" si="29"/>
        <v>0</v>
      </c>
      <c r="L126" s="6"/>
      <c r="M126" s="6"/>
    </row>
    <row r="127" spans="1:13" ht="16.5" customHeight="1" hidden="1" thickBot="1">
      <c r="A127" s="25" t="s">
        <v>38</v>
      </c>
      <c r="B127" s="26"/>
      <c r="C127" s="27"/>
      <c r="D127" s="5">
        <v>34002</v>
      </c>
      <c r="E127" s="6">
        <f t="shared" si="27"/>
        <v>0</v>
      </c>
      <c r="F127" s="6"/>
      <c r="G127" s="6"/>
      <c r="H127" s="6">
        <f t="shared" si="28"/>
        <v>0</v>
      </c>
      <c r="I127" s="6"/>
      <c r="J127" s="6"/>
      <c r="K127" s="6">
        <f t="shared" si="29"/>
        <v>0</v>
      </c>
      <c r="L127" s="6"/>
      <c r="M127" s="6"/>
    </row>
    <row r="128" spans="1:13" ht="30.75" customHeight="1" hidden="1" thickBot="1">
      <c r="A128" s="25" t="s">
        <v>39</v>
      </c>
      <c r="B128" s="26"/>
      <c r="C128" s="27"/>
      <c r="D128" s="3">
        <v>34003</v>
      </c>
      <c r="E128" s="6">
        <f t="shared" si="27"/>
        <v>30000</v>
      </c>
      <c r="F128" s="6">
        <v>30000</v>
      </c>
      <c r="G128" s="6"/>
      <c r="H128" s="6">
        <f t="shared" si="28"/>
        <v>0</v>
      </c>
      <c r="I128" s="6"/>
      <c r="J128" s="6"/>
      <c r="K128" s="6">
        <f t="shared" si="29"/>
        <v>30000</v>
      </c>
      <c r="L128" s="6">
        <v>30000</v>
      </c>
      <c r="M128" s="6"/>
    </row>
    <row r="129" spans="1:13" ht="17.25" customHeight="1" hidden="1" thickBot="1">
      <c r="A129" s="25" t="s">
        <v>40</v>
      </c>
      <c r="B129" s="26"/>
      <c r="C129" s="27"/>
      <c r="D129" s="3">
        <v>34004</v>
      </c>
      <c r="E129" s="6">
        <f t="shared" si="27"/>
        <v>0</v>
      </c>
      <c r="F129" s="6"/>
      <c r="G129" s="6"/>
      <c r="H129" s="6">
        <f t="shared" si="28"/>
        <v>0</v>
      </c>
      <c r="I129" s="6"/>
      <c r="J129" s="6"/>
      <c r="K129" s="6">
        <f t="shared" si="29"/>
        <v>0</v>
      </c>
      <c r="L129" s="6"/>
      <c r="M129" s="6"/>
    </row>
    <row r="130" spans="1:13" ht="27" customHeight="1" hidden="1" thickBot="1">
      <c r="A130" s="25" t="s">
        <v>41</v>
      </c>
      <c r="B130" s="26"/>
      <c r="C130" s="27"/>
      <c r="D130" s="3">
        <v>34099</v>
      </c>
      <c r="E130" s="6">
        <f t="shared" si="27"/>
        <v>42000</v>
      </c>
      <c r="F130" s="6">
        <v>42000</v>
      </c>
      <c r="G130" s="6"/>
      <c r="H130" s="6">
        <f t="shared" si="28"/>
        <v>0</v>
      </c>
      <c r="I130" s="6"/>
      <c r="J130" s="6"/>
      <c r="K130" s="6">
        <f t="shared" si="29"/>
        <v>42000</v>
      </c>
      <c r="L130" s="6">
        <v>42000</v>
      </c>
      <c r="M130" s="6"/>
    </row>
    <row r="131" spans="1:14" ht="15.75" thickBot="1">
      <c r="A131" s="28" t="s">
        <v>80</v>
      </c>
      <c r="B131" s="29"/>
      <c r="C131" s="30"/>
      <c r="D131" s="20">
        <v>900</v>
      </c>
      <c r="E131" s="21">
        <f aca="true" t="shared" si="30" ref="E131:M131">E133+E135+E139+E141+E143+E146+E149+E151+E158+E166+E168+E174+E181</f>
        <v>121000</v>
      </c>
      <c r="F131" s="21">
        <f t="shared" si="30"/>
        <v>121000</v>
      </c>
      <c r="G131" s="21">
        <f t="shared" si="30"/>
        <v>0</v>
      </c>
      <c r="H131" s="21">
        <f t="shared" si="30"/>
        <v>121000</v>
      </c>
      <c r="I131" s="21">
        <f t="shared" si="30"/>
        <v>121000</v>
      </c>
      <c r="J131" s="21">
        <f t="shared" si="30"/>
        <v>0</v>
      </c>
      <c r="K131" s="21">
        <f t="shared" si="30"/>
        <v>121000</v>
      </c>
      <c r="L131" s="21">
        <f t="shared" si="30"/>
        <v>121000</v>
      </c>
      <c r="M131" s="21">
        <f t="shared" si="30"/>
        <v>0</v>
      </c>
      <c r="N131" t="s">
        <v>60</v>
      </c>
    </row>
    <row r="132" spans="1:13" ht="15.75" thickBot="1">
      <c r="A132" s="37" t="s">
        <v>47</v>
      </c>
      <c r="B132" s="38"/>
      <c r="C132" s="39"/>
      <c r="D132" s="1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5.75" customHeight="1" thickBot="1">
      <c r="A133" s="40" t="s">
        <v>67</v>
      </c>
      <c r="B133" s="41"/>
      <c r="C133" s="42"/>
      <c r="D133" s="16">
        <v>211</v>
      </c>
      <c r="E133" s="17">
        <f>F133+G133</f>
        <v>0</v>
      </c>
      <c r="F133" s="17">
        <f>F134</f>
        <v>0</v>
      </c>
      <c r="G133" s="17">
        <f>G134</f>
        <v>0</v>
      </c>
      <c r="H133" s="17">
        <f>I133+J133</f>
        <v>0</v>
      </c>
      <c r="I133" s="17">
        <f>I134</f>
        <v>0</v>
      </c>
      <c r="J133" s="17">
        <f>J134</f>
        <v>0</v>
      </c>
      <c r="K133" s="17">
        <f>L133+M133</f>
        <v>0</v>
      </c>
      <c r="L133" s="17">
        <f>L134</f>
        <v>0</v>
      </c>
      <c r="M133" s="17">
        <f>M134</f>
        <v>0</v>
      </c>
    </row>
    <row r="134" spans="1:13" ht="29.25" customHeight="1" hidden="1" thickBot="1">
      <c r="A134" s="25" t="s">
        <v>8</v>
      </c>
      <c r="B134" s="26"/>
      <c r="C134" s="27"/>
      <c r="D134" s="3">
        <v>21101</v>
      </c>
      <c r="E134" s="6">
        <f aca="true" t="shared" si="31" ref="E134:E186">F134+G134</f>
        <v>0</v>
      </c>
      <c r="F134" s="6"/>
      <c r="G134" s="6"/>
      <c r="H134" s="6">
        <f aca="true" t="shared" si="32" ref="H134:H186">I134+J134</f>
        <v>0</v>
      </c>
      <c r="I134" s="6"/>
      <c r="J134" s="6"/>
      <c r="K134" s="6">
        <f aca="true" t="shared" si="33" ref="K134:K186">L134+M134</f>
        <v>0</v>
      </c>
      <c r="L134" s="6"/>
      <c r="M134" s="6"/>
    </row>
    <row r="135" spans="1:13" ht="15.75" customHeight="1" thickBot="1">
      <c r="A135" s="40" t="s">
        <v>68</v>
      </c>
      <c r="B135" s="41"/>
      <c r="C135" s="42"/>
      <c r="D135" s="18">
        <v>212</v>
      </c>
      <c r="E135" s="17">
        <f t="shared" si="31"/>
        <v>121000</v>
      </c>
      <c r="F135" s="17">
        <f>F136+F137+F138</f>
        <v>121000</v>
      </c>
      <c r="G135" s="17">
        <f>G136+G137+G138</f>
        <v>0</v>
      </c>
      <c r="H135" s="17">
        <f t="shared" si="32"/>
        <v>121000</v>
      </c>
      <c r="I135" s="17">
        <f>I136+I137+I138</f>
        <v>121000</v>
      </c>
      <c r="J135" s="17">
        <f>J136+J137+J138</f>
        <v>0</v>
      </c>
      <c r="K135" s="17">
        <f t="shared" si="33"/>
        <v>121000</v>
      </c>
      <c r="L135" s="17">
        <f>L136+L137+L138</f>
        <v>121000</v>
      </c>
      <c r="M135" s="17">
        <f>M136+M137+M138</f>
        <v>0</v>
      </c>
    </row>
    <row r="136" spans="1:13" ht="15.75" hidden="1" thickBot="1">
      <c r="A136" s="31" t="s">
        <v>9</v>
      </c>
      <c r="B136" s="32"/>
      <c r="C136" s="33"/>
      <c r="D136" s="3">
        <v>21201</v>
      </c>
      <c r="E136" s="6">
        <f t="shared" si="31"/>
        <v>0</v>
      </c>
      <c r="F136" s="6"/>
      <c r="G136" s="6"/>
      <c r="H136" s="6">
        <f t="shared" si="32"/>
        <v>0</v>
      </c>
      <c r="I136" s="6"/>
      <c r="J136" s="6"/>
      <c r="K136" s="6">
        <f t="shared" si="33"/>
        <v>0</v>
      </c>
      <c r="L136" s="6"/>
      <c r="M136" s="6"/>
    </row>
    <row r="137" spans="1:13" ht="34.5" customHeight="1" hidden="1" thickBot="1">
      <c r="A137" s="25" t="s">
        <v>10</v>
      </c>
      <c r="B137" s="26"/>
      <c r="C137" s="27"/>
      <c r="D137" s="3">
        <v>21202</v>
      </c>
      <c r="E137" s="6">
        <f t="shared" si="31"/>
        <v>0</v>
      </c>
      <c r="F137" s="6"/>
      <c r="G137" s="6"/>
      <c r="H137" s="6">
        <f t="shared" si="32"/>
        <v>0</v>
      </c>
      <c r="I137" s="6"/>
      <c r="J137" s="6"/>
      <c r="K137" s="6">
        <f t="shared" si="33"/>
        <v>0</v>
      </c>
      <c r="L137" s="6"/>
      <c r="M137" s="6"/>
    </row>
    <row r="138" spans="1:13" ht="15.75" customHeight="1" hidden="1" thickBot="1">
      <c r="A138" s="25" t="s">
        <v>11</v>
      </c>
      <c r="B138" s="26"/>
      <c r="C138" s="27"/>
      <c r="D138" s="3">
        <v>21299</v>
      </c>
      <c r="E138" s="6">
        <f t="shared" si="31"/>
        <v>121000</v>
      </c>
      <c r="F138" s="6">
        <v>121000</v>
      </c>
      <c r="G138" s="6"/>
      <c r="H138" s="6">
        <f t="shared" si="32"/>
        <v>121000</v>
      </c>
      <c r="I138" s="6">
        <v>121000</v>
      </c>
      <c r="J138" s="6"/>
      <c r="K138" s="6">
        <f t="shared" si="33"/>
        <v>121000</v>
      </c>
      <c r="L138" s="6">
        <v>121000</v>
      </c>
      <c r="M138" s="6"/>
    </row>
    <row r="139" spans="1:13" ht="15.75" customHeight="1" hidden="1" thickBot="1">
      <c r="A139" s="34" t="s">
        <v>12</v>
      </c>
      <c r="B139" s="35"/>
      <c r="C139" s="36"/>
      <c r="D139" s="18">
        <v>213</v>
      </c>
      <c r="E139" s="17">
        <f t="shared" si="31"/>
        <v>0</v>
      </c>
      <c r="F139" s="17">
        <f>F140</f>
        <v>0</v>
      </c>
      <c r="G139" s="17">
        <f>G140</f>
        <v>0</v>
      </c>
      <c r="H139" s="17">
        <f t="shared" si="32"/>
        <v>0</v>
      </c>
      <c r="I139" s="17">
        <f>I140</f>
        <v>0</v>
      </c>
      <c r="J139" s="17">
        <f>J140</f>
        <v>0</v>
      </c>
      <c r="K139" s="17">
        <f t="shared" si="33"/>
        <v>0</v>
      </c>
      <c r="L139" s="17">
        <f>L140</f>
        <v>0</v>
      </c>
      <c r="M139" s="17">
        <f>M140</f>
        <v>0</v>
      </c>
    </row>
    <row r="140" spans="1:13" ht="15.75" customHeight="1" hidden="1" thickBot="1">
      <c r="A140" s="25" t="s">
        <v>12</v>
      </c>
      <c r="B140" s="26"/>
      <c r="C140" s="27"/>
      <c r="D140" s="3">
        <v>21300</v>
      </c>
      <c r="E140" s="6">
        <f t="shared" si="31"/>
        <v>0</v>
      </c>
      <c r="F140" s="6"/>
      <c r="G140" s="6"/>
      <c r="H140" s="6">
        <f t="shared" si="32"/>
        <v>0</v>
      </c>
      <c r="I140" s="6"/>
      <c r="J140" s="6"/>
      <c r="K140" s="6">
        <f t="shared" si="33"/>
        <v>0</v>
      </c>
      <c r="L140" s="6"/>
      <c r="M140" s="6"/>
    </row>
    <row r="141" spans="1:13" ht="15.75" customHeight="1" hidden="1" thickBot="1">
      <c r="A141" s="34" t="s">
        <v>13</v>
      </c>
      <c r="B141" s="35"/>
      <c r="C141" s="36"/>
      <c r="D141" s="18">
        <v>221</v>
      </c>
      <c r="E141" s="17">
        <f t="shared" si="31"/>
        <v>0</v>
      </c>
      <c r="F141" s="17">
        <f>F142</f>
        <v>0</v>
      </c>
      <c r="G141" s="17">
        <f>G142</f>
        <v>0</v>
      </c>
      <c r="H141" s="17">
        <f t="shared" si="32"/>
        <v>0</v>
      </c>
      <c r="I141" s="17">
        <f>I142</f>
        <v>0</v>
      </c>
      <c r="J141" s="17">
        <f>J142</f>
        <v>0</v>
      </c>
      <c r="K141" s="17">
        <f t="shared" si="33"/>
        <v>0</v>
      </c>
      <c r="L141" s="17">
        <f>L142</f>
        <v>0</v>
      </c>
      <c r="M141" s="17">
        <f>M142</f>
        <v>0</v>
      </c>
    </row>
    <row r="142" spans="1:13" ht="15.75" customHeight="1" hidden="1" thickBot="1">
      <c r="A142" s="25" t="s">
        <v>13</v>
      </c>
      <c r="B142" s="26"/>
      <c r="C142" s="27"/>
      <c r="D142" s="3">
        <v>22100</v>
      </c>
      <c r="E142" s="6">
        <f t="shared" si="31"/>
        <v>0</v>
      </c>
      <c r="F142" s="6"/>
      <c r="G142" s="6"/>
      <c r="H142" s="6">
        <f t="shared" si="32"/>
        <v>0</v>
      </c>
      <c r="I142" s="6"/>
      <c r="J142" s="6"/>
      <c r="K142" s="6">
        <f t="shared" si="33"/>
        <v>0</v>
      </c>
      <c r="L142" s="6"/>
      <c r="M142" s="6"/>
    </row>
    <row r="143" spans="1:13" ht="15.75" customHeight="1" hidden="1" thickBot="1">
      <c r="A143" s="40" t="s">
        <v>69</v>
      </c>
      <c r="B143" s="41"/>
      <c r="C143" s="42"/>
      <c r="D143" s="18">
        <v>222</v>
      </c>
      <c r="E143" s="17">
        <f t="shared" si="31"/>
        <v>0</v>
      </c>
      <c r="F143" s="17">
        <f>F144+F145</f>
        <v>0</v>
      </c>
      <c r="G143" s="17">
        <f>G144+G145</f>
        <v>0</v>
      </c>
      <c r="H143" s="17">
        <f t="shared" si="32"/>
        <v>0</v>
      </c>
      <c r="I143" s="17">
        <f>I144+I145</f>
        <v>0</v>
      </c>
      <c r="J143" s="17">
        <f>J144+J145</f>
        <v>0</v>
      </c>
      <c r="K143" s="17">
        <f t="shared" si="33"/>
        <v>0</v>
      </c>
      <c r="L143" s="17">
        <f>L144+L145</f>
        <v>0</v>
      </c>
      <c r="M143" s="17">
        <f>M144+M145</f>
        <v>0</v>
      </c>
    </row>
    <row r="144" spans="1:13" ht="15.75" customHeight="1" hidden="1" thickBot="1">
      <c r="A144" s="25" t="s">
        <v>9</v>
      </c>
      <c r="B144" s="26"/>
      <c r="C144" s="27"/>
      <c r="D144" s="3">
        <v>22201</v>
      </c>
      <c r="E144" s="6">
        <f t="shared" si="31"/>
        <v>0</v>
      </c>
      <c r="F144" s="6"/>
      <c r="G144" s="6"/>
      <c r="H144" s="6">
        <f t="shared" si="32"/>
        <v>0</v>
      </c>
      <c r="I144" s="6"/>
      <c r="J144" s="6"/>
      <c r="K144" s="6">
        <f t="shared" si="33"/>
        <v>0</v>
      </c>
      <c r="L144" s="6"/>
      <c r="M144" s="6"/>
    </row>
    <row r="145" spans="1:13" ht="15.75" customHeight="1" hidden="1" thickBot="1">
      <c r="A145" s="25" t="s">
        <v>14</v>
      </c>
      <c r="B145" s="26"/>
      <c r="C145" s="27"/>
      <c r="D145" s="3">
        <v>22299</v>
      </c>
      <c r="E145" s="6">
        <f t="shared" si="31"/>
        <v>0</v>
      </c>
      <c r="F145" s="6"/>
      <c r="G145" s="6"/>
      <c r="H145" s="6">
        <f t="shared" si="32"/>
        <v>0</v>
      </c>
      <c r="I145" s="6"/>
      <c r="J145" s="6"/>
      <c r="K145" s="6">
        <f t="shared" si="33"/>
        <v>0</v>
      </c>
      <c r="L145" s="6"/>
      <c r="M145" s="6"/>
    </row>
    <row r="146" spans="1:13" ht="15.75" customHeight="1" hidden="1" thickBot="1">
      <c r="A146" s="40" t="s">
        <v>15</v>
      </c>
      <c r="B146" s="41"/>
      <c r="C146" s="42"/>
      <c r="D146" s="18">
        <v>223</v>
      </c>
      <c r="E146" s="17">
        <f t="shared" si="31"/>
        <v>0</v>
      </c>
      <c r="F146" s="17">
        <f>F147+F148</f>
        <v>0</v>
      </c>
      <c r="G146" s="17">
        <f>G147+G148</f>
        <v>0</v>
      </c>
      <c r="H146" s="17">
        <f t="shared" si="32"/>
        <v>0</v>
      </c>
      <c r="I146" s="17">
        <f>I147+I148</f>
        <v>0</v>
      </c>
      <c r="J146" s="17">
        <f>J147+J148</f>
        <v>0</v>
      </c>
      <c r="K146" s="17">
        <f t="shared" si="33"/>
        <v>0</v>
      </c>
      <c r="L146" s="17">
        <f>L147+L148</f>
        <v>0</v>
      </c>
      <c r="M146" s="17">
        <f>M147+M148</f>
        <v>0</v>
      </c>
    </row>
    <row r="147" spans="1:13" ht="15.75" customHeight="1" hidden="1" thickBot="1">
      <c r="A147" s="22" t="s">
        <v>15</v>
      </c>
      <c r="B147" s="23"/>
      <c r="C147" s="24"/>
      <c r="D147" s="3" t="s">
        <v>70</v>
      </c>
      <c r="E147" s="6">
        <f t="shared" si="31"/>
        <v>0</v>
      </c>
      <c r="F147" s="6"/>
      <c r="G147" s="6"/>
      <c r="H147" s="6">
        <f t="shared" si="32"/>
        <v>0</v>
      </c>
      <c r="I147" s="6"/>
      <c r="J147" s="6"/>
      <c r="K147" s="6">
        <f t="shared" si="33"/>
        <v>0</v>
      </c>
      <c r="L147" s="6"/>
      <c r="M147" s="6"/>
    </row>
    <row r="148" spans="1:13" ht="15.75" customHeight="1" hidden="1" thickBot="1">
      <c r="A148" s="22" t="s">
        <v>15</v>
      </c>
      <c r="B148" s="23"/>
      <c r="C148" s="24"/>
      <c r="D148" s="3" t="s">
        <v>71</v>
      </c>
      <c r="E148" s="6">
        <f t="shared" si="31"/>
        <v>0</v>
      </c>
      <c r="F148" s="6"/>
      <c r="G148" s="6"/>
      <c r="H148" s="6">
        <f t="shared" si="32"/>
        <v>0</v>
      </c>
      <c r="I148" s="6"/>
      <c r="J148" s="6"/>
      <c r="K148" s="6">
        <f t="shared" si="33"/>
        <v>0</v>
      </c>
      <c r="L148" s="6"/>
      <c r="M148" s="6"/>
    </row>
    <row r="149" spans="1:13" ht="15.75" customHeight="1" hidden="1" thickBot="1">
      <c r="A149" s="34" t="s">
        <v>16</v>
      </c>
      <c r="B149" s="35"/>
      <c r="C149" s="36"/>
      <c r="D149" s="18">
        <v>224</v>
      </c>
      <c r="E149" s="17">
        <f t="shared" si="31"/>
        <v>0</v>
      </c>
      <c r="F149" s="17">
        <f>F150</f>
        <v>0</v>
      </c>
      <c r="G149" s="17">
        <f>G150</f>
        <v>0</v>
      </c>
      <c r="H149" s="17">
        <f t="shared" si="32"/>
        <v>0</v>
      </c>
      <c r="I149" s="17">
        <f>I150</f>
        <v>0</v>
      </c>
      <c r="J149" s="17">
        <f>J150</f>
        <v>0</v>
      </c>
      <c r="K149" s="17">
        <f t="shared" si="33"/>
        <v>0</v>
      </c>
      <c r="L149" s="17">
        <f>L150</f>
        <v>0</v>
      </c>
      <c r="M149" s="17">
        <f>M150</f>
        <v>0</v>
      </c>
    </row>
    <row r="150" spans="1:13" ht="15.75" customHeight="1" hidden="1" thickBot="1">
      <c r="A150" s="25" t="s">
        <v>16</v>
      </c>
      <c r="B150" s="26"/>
      <c r="C150" s="27"/>
      <c r="D150" s="3">
        <v>22400</v>
      </c>
      <c r="E150" s="6">
        <f t="shared" si="31"/>
        <v>0</v>
      </c>
      <c r="F150" s="6"/>
      <c r="G150" s="6"/>
      <c r="H150" s="6">
        <f t="shared" si="32"/>
        <v>0</v>
      </c>
      <c r="I150" s="6"/>
      <c r="J150" s="6"/>
      <c r="K150" s="6">
        <f t="shared" si="33"/>
        <v>0</v>
      </c>
      <c r="L150" s="6"/>
      <c r="M150" s="6"/>
    </row>
    <row r="151" spans="1:13" ht="15.75" customHeight="1" hidden="1" thickBot="1">
      <c r="A151" s="40" t="s">
        <v>72</v>
      </c>
      <c r="B151" s="41"/>
      <c r="C151" s="42"/>
      <c r="D151" s="18">
        <v>225</v>
      </c>
      <c r="E151" s="17">
        <f t="shared" si="31"/>
        <v>0</v>
      </c>
      <c r="F151" s="17">
        <f>SUM(F152:F157)</f>
        <v>0</v>
      </c>
      <c r="G151" s="17">
        <f>SUM(G152:G157)</f>
        <v>0</v>
      </c>
      <c r="H151" s="17">
        <f t="shared" si="32"/>
        <v>0</v>
      </c>
      <c r="I151" s="17">
        <f>SUM(I152:I157)</f>
        <v>0</v>
      </c>
      <c r="J151" s="17">
        <f>SUM(J152:J157)</f>
        <v>0</v>
      </c>
      <c r="K151" s="17">
        <f t="shared" si="33"/>
        <v>0</v>
      </c>
      <c r="L151" s="17">
        <f>SUM(L152:L157)</f>
        <v>0</v>
      </c>
      <c r="M151" s="17">
        <f>SUM(M152:M157)</f>
        <v>0</v>
      </c>
    </row>
    <row r="152" spans="1:13" ht="34.5" customHeight="1" hidden="1" thickBot="1">
      <c r="A152" s="25" t="s">
        <v>17</v>
      </c>
      <c r="B152" s="26"/>
      <c r="C152" s="27"/>
      <c r="D152" s="3">
        <v>22501</v>
      </c>
      <c r="E152" s="6">
        <f t="shared" si="31"/>
        <v>0</v>
      </c>
      <c r="F152" s="6"/>
      <c r="G152" s="6"/>
      <c r="H152" s="6">
        <f t="shared" si="32"/>
        <v>0</v>
      </c>
      <c r="I152" s="6"/>
      <c r="J152" s="6"/>
      <c r="K152" s="6">
        <f t="shared" si="33"/>
        <v>0</v>
      </c>
      <c r="L152" s="6"/>
      <c r="M152" s="6"/>
    </row>
    <row r="153" spans="1:13" ht="44.25" customHeight="1" hidden="1" thickBot="1">
      <c r="A153" s="25" t="s">
        <v>43</v>
      </c>
      <c r="B153" s="26"/>
      <c r="C153" s="27"/>
      <c r="D153" s="3">
        <v>22502</v>
      </c>
      <c r="E153" s="6">
        <f t="shared" si="31"/>
        <v>0</v>
      </c>
      <c r="F153" s="6"/>
      <c r="G153" s="6"/>
      <c r="H153" s="6">
        <f t="shared" si="32"/>
        <v>0</v>
      </c>
      <c r="I153" s="6"/>
      <c r="J153" s="6"/>
      <c r="K153" s="6">
        <f t="shared" si="33"/>
        <v>0</v>
      </c>
      <c r="L153" s="6"/>
      <c r="M153" s="6"/>
    </row>
    <row r="154" spans="1:13" ht="32.25" customHeight="1" hidden="1" thickBot="1">
      <c r="A154" s="25" t="s">
        <v>18</v>
      </c>
      <c r="B154" s="26"/>
      <c r="C154" s="27"/>
      <c r="D154" s="3">
        <v>22503</v>
      </c>
      <c r="E154" s="6">
        <f t="shared" si="31"/>
        <v>0</v>
      </c>
      <c r="F154" s="6"/>
      <c r="G154" s="6"/>
      <c r="H154" s="6">
        <f t="shared" si="32"/>
        <v>0</v>
      </c>
      <c r="I154" s="6"/>
      <c r="J154" s="6"/>
      <c r="K154" s="6">
        <f t="shared" si="33"/>
        <v>0</v>
      </c>
      <c r="L154" s="6"/>
      <c r="M154" s="6"/>
    </row>
    <row r="155" spans="1:13" ht="32.25" customHeight="1" hidden="1" thickBot="1">
      <c r="A155" s="25" t="s">
        <v>19</v>
      </c>
      <c r="B155" s="26"/>
      <c r="C155" s="27"/>
      <c r="D155" s="3">
        <v>22504</v>
      </c>
      <c r="E155" s="6">
        <f t="shared" si="31"/>
        <v>0</v>
      </c>
      <c r="F155" s="6"/>
      <c r="G155" s="6"/>
      <c r="H155" s="6">
        <f t="shared" si="32"/>
        <v>0</v>
      </c>
      <c r="I155" s="6"/>
      <c r="J155" s="6"/>
      <c r="K155" s="6">
        <f t="shared" si="33"/>
        <v>0</v>
      </c>
      <c r="L155" s="6"/>
      <c r="M155" s="6"/>
    </row>
    <row r="156" spans="1:13" ht="45" customHeight="1" hidden="1" thickBot="1">
      <c r="A156" s="25" t="s">
        <v>44</v>
      </c>
      <c r="B156" s="26"/>
      <c r="C156" s="27"/>
      <c r="D156" s="3">
        <v>22505</v>
      </c>
      <c r="E156" s="6">
        <f t="shared" si="31"/>
        <v>0</v>
      </c>
      <c r="F156" s="6"/>
      <c r="G156" s="6"/>
      <c r="H156" s="6">
        <f t="shared" si="32"/>
        <v>0</v>
      </c>
      <c r="I156" s="6"/>
      <c r="J156" s="6"/>
      <c r="K156" s="6">
        <f t="shared" si="33"/>
        <v>0</v>
      </c>
      <c r="L156" s="6"/>
      <c r="M156" s="6"/>
    </row>
    <row r="157" spans="1:13" ht="19.5" customHeight="1" hidden="1" thickBot="1">
      <c r="A157" s="25" t="s">
        <v>20</v>
      </c>
      <c r="B157" s="26"/>
      <c r="C157" s="27"/>
      <c r="D157" s="3">
        <v>22599</v>
      </c>
      <c r="E157" s="6">
        <f t="shared" si="31"/>
        <v>0</v>
      </c>
      <c r="F157" s="6"/>
      <c r="G157" s="6"/>
      <c r="H157" s="6">
        <f t="shared" si="32"/>
        <v>0</v>
      </c>
      <c r="I157" s="6"/>
      <c r="J157" s="6"/>
      <c r="K157" s="6">
        <f t="shared" si="33"/>
        <v>0</v>
      </c>
      <c r="L157" s="6"/>
      <c r="M157" s="6"/>
    </row>
    <row r="158" spans="1:13" ht="15.75" customHeight="1" hidden="1" thickBot="1">
      <c r="A158" s="40" t="s">
        <v>73</v>
      </c>
      <c r="B158" s="41"/>
      <c r="C158" s="42"/>
      <c r="D158" s="18">
        <v>226</v>
      </c>
      <c r="E158" s="17">
        <f t="shared" si="31"/>
        <v>0</v>
      </c>
      <c r="F158" s="17">
        <f>SUM(F159:F165)</f>
        <v>0</v>
      </c>
      <c r="G158" s="17">
        <f>SUM(G159:G165)</f>
        <v>0</v>
      </c>
      <c r="H158" s="17">
        <f t="shared" si="32"/>
        <v>0</v>
      </c>
      <c r="I158" s="17">
        <f>SUM(I159:I165)</f>
        <v>0</v>
      </c>
      <c r="J158" s="17">
        <f>SUM(J159:J165)</f>
        <v>0</v>
      </c>
      <c r="K158" s="17">
        <f t="shared" si="33"/>
        <v>0</v>
      </c>
      <c r="L158" s="17">
        <f>SUM(L159:L165)</f>
        <v>0</v>
      </c>
      <c r="M158" s="17">
        <f>SUM(M159:M165)</f>
        <v>0</v>
      </c>
    </row>
    <row r="159" spans="1:13" ht="15.75" customHeight="1" hidden="1" thickBot="1">
      <c r="A159" s="25" t="s">
        <v>21</v>
      </c>
      <c r="B159" s="26"/>
      <c r="C159" s="27"/>
      <c r="D159" s="3">
        <v>22601</v>
      </c>
      <c r="E159" s="6">
        <f t="shared" si="31"/>
        <v>0</v>
      </c>
      <c r="F159" s="6"/>
      <c r="G159" s="6"/>
      <c r="H159" s="6">
        <f t="shared" si="32"/>
        <v>0</v>
      </c>
      <c r="I159" s="6"/>
      <c r="J159" s="6"/>
      <c r="K159" s="6">
        <f t="shared" si="33"/>
        <v>0</v>
      </c>
      <c r="L159" s="6"/>
      <c r="M159" s="6"/>
    </row>
    <row r="160" spans="1:13" ht="15.75" customHeight="1" hidden="1" thickBot="1">
      <c r="A160" s="25" t="s">
        <v>22</v>
      </c>
      <c r="B160" s="26"/>
      <c r="C160" s="27"/>
      <c r="D160" s="3">
        <v>22602</v>
      </c>
      <c r="E160" s="6">
        <f t="shared" si="31"/>
        <v>0</v>
      </c>
      <c r="F160" s="6"/>
      <c r="G160" s="6"/>
      <c r="H160" s="6">
        <f t="shared" si="32"/>
        <v>0</v>
      </c>
      <c r="I160" s="6"/>
      <c r="J160" s="6"/>
      <c r="K160" s="6">
        <f t="shared" si="33"/>
        <v>0</v>
      </c>
      <c r="L160" s="6"/>
      <c r="M160" s="6"/>
    </row>
    <row r="161" spans="1:13" ht="15.75" customHeight="1" hidden="1" thickBot="1">
      <c r="A161" s="25" t="s">
        <v>23</v>
      </c>
      <c r="B161" s="26"/>
      <c r="C161" s="27"/>
      <c r="D161" s="4">
        <v>22603</v>
      </c>
      <c r="E161" s="6">
        <f t="shared" si="31"/>
        <v>0</v>
      </c>
      <c r="F161" s="6"/>
      <c r="G161" s="6"/>
      <c r="H161" s="6">
        <f t="shared" si="32"/>
        <v>0</v>
      </c>
      <c r="I161" s="6"/>
      <c r="J161" s="6"/>
      <c r="K161" s="6">
        <f t="shared" si="33"/>
        <v>0</v>
      </c>
      <c r="L161" s="6"/>
      <c r="M161" s="6"/>
    </row>
    <row r="162" spans="1:13" ht="15.75" customHeight="1" hidden="1" thickBot="1">
      <c r="A162" s="25" t="s">
        <v>9</v>
      </c>
      <c r="B162" s="26"/>
      <c r="C162" s="27"/>
      <c r="D162" s="5">
        <v>22604</v>
      </c>
      <c r="E162" s="6">
        <f t="shared" si="31"/>
        <v>0</v>
      </c>
      <c r="F162" s="6"/>
      <c r="G162" s="6"/>
      <c r="H162" s="6">
        <f t="shared" si="32"/>
        <v>0</v>
      </c>
      <c r="I162" s="6"/>
      <c r="J162" s="6"/>
      <c r="K162" s="6">
        <f t="shared" si="33"/>
        <v>0</v>
      </c>
      <c r="L162" s="6"/>
      <c r="M162" s="6"/>
    </row>
    <row r="163" spans="1:13" ht="15.75" customHeight="1" hidden="1" thickBot="1">
      <c r="A163" s="25" t="s">
        <v>24</v>
      </c>
      <c r="B163" s="26"/>
      <c r="C163" s="27"/>
      <c r="D163" s="5">
        <v>22605</v>
      </c>
      <c r="E163" s="6">
        <f t="shared" si="31"/>
        <v>0</v>
      </c>
      <c r="F163" s="6"/>
      <c r="G163" s="6"/>
      <c r="H163" s="6">
        <f t="shared" si="32"/>
        <v>0</v>
      </c>
      <c r="I163" s="6"/>
      <c r="J163" s="6"/>
      <c r="K163" s="6">
        <f t="shared" si="33"/>
        <v>0</v>
      </c>
      <c r="L163" s="6"/>
      <c r="M163" s="6"/>
    </row>
    <row r="164" spans="1:13" ht="34.5" customHeight="1" hidden="1" thickBot="1">
      <c r="A164" s="22" t="s">
        <v>82</v>
      </c>
      <c r="B164" s="23"/>
      <c r="C164" s="24"/>
      <c r="D164" s="5">
        <v>22606</v>
      </c>
      <c r="E164" s="6">
        <f t="shared" si="31"/>
        <v>0</v>
      </c>
      <c r="F164" s="6"/>
      <c r="G164" s="6"/>
      <c r="H164" s="6">
        <f t="shared" si="32"/>
        <v>0</v>
      </c>
      <c r="I164" s="6"/>
      <c r="J164" s="6"/>
      <c r="K164" s="6">
        <f t="shared" si="33"/>
        <v>0</v>
      </c>
      <c r="L164" s="6"/>
      <c r="M164" s="6"/>
    </row>
    <row r="165" spans="1:13" ht="15.75" customHeight="1" hidden="1" thickBot="1">
      <c r="A165" s="25" t="s">
        <v>25</v>
      </c>
      <c r="B165" s="26"/>
      <c r="C165" s="27"/>
      <c r="D165" s="5">
        <v>22699</v>
      </c>
      <c r="E165" s="6">
        <f t="shared" si="31"/>
        <v>0</v>
      </c>
      <c r="F165" s="6"/>
      <c r="G165" s="6"/>
      <c r="H165" s="6">
        <f t="shared" si="32"/>
        <v>0</v>
      </c>
      <c r="I165" s="6"/>
      <c r="J165" s="6"/>
      <c r="K165" s="6">
        <f t="shared" si="33"/>
        <v>0</v>
      </c>
      <c r="L165" s="6"/>
      <c r="M165" s="6"/>
    </row>
    <row r="166" spans="1:13" ht="15.75" customHeight="1" hidden="1" thickBot="1">
      <c r="A166" s="34" t="s">
        <v>26</v>
      </c>
      <c r="B166" s="35"/>
      <c r="C166" s="36"/>
      <c r="D166" s="19">
        <v>262</v>
      </c>
      <c r="E166" s="17">
        <f t="shared" si="31"/>
        <v>0</v>
      </c>
      <c r="F166" s="17">
        <f>F167</f>
        <v>0</v>
      </c>
      <c r="G166" s="17">
        <f>G167</f>
        <v>0</v>
      </c>
      <c r="H166" s="17">
        <f t="shared" si="32"/>
        <v>0</v>
      </c>
      <c r="I166" s="17">
        <f>I167</f>
        <v>0</v>
      </c>
      <c r="J166" s="17">
        <f>J167</f>
        <v>0</v>
      </c>
      <c r="K166" s="17">
        <f t="shared" si="33"/>
        <v>0</v>
      </c>
      <c r="L166" s="17">
        <f>L167</f>
        <v>0</v>
      </c>
      <c r="M166" s="17">
        <f>M167</f>
        <v>0</v>
      </c>
    </row>
    <row r="167" spans="1:13" ht="15.75" customHeight="1" hidden="1" thickBot="1">
      <c r="A167" s="25" t="s">
        <v>26</v>
      </c>
      <c r="B167" s="26"/>
      <c r="C167" s="27"/>
      <c r="D167" s="5">
        <v>26200</v>
      </c>
      <c r="E167" s="6">
        <f t="shared" si="31"/>
        <v>0</v>
      </c>
      <c r="F167" s="6"/>
      <c r="G167" s="6"/>
      <c r="H167" s="6">
        <f t="shared" si="32"/>
        <v>0</v>
      </c>
      <c r="I167" s="6"/>
      <c r="J167" s="6"/>
      <c r="K167" s="6">
        <f t="shared" si="33"/>
        <v>0</v>
      </c>
      <c r="L167" s="6"/>
      <c r="M167" s="6"/>
    </row>
    <row r="168" spans="1:13" ht="15.75" customHeight="1" hidden="1" thickBot="1">
      <c r="A168" s="40" t="s">
        <v>42</v>
      </c>
      <c r="B168" s="41"/>
      <c r="C168" s="42"/>
      <c r="D168" s="19">
        <v>290</v>
      </c>
      <c r="E168" s="17">
        <f t="shared" si="31"/>
        <v>0</v>
      </c>
      <c r="F168" s="17">
        <f>SUM(F169:F173)</f>
        <v>0</v>
      </c>
      <c r="G168" s="17">
        <f>SUM(G169:G173)</f>
        <v>0</v>
      </c>
      <c r="H168" s="17">
        <f t="shared" si="32"/>
        <v>0</v>
      </c>
      <c r="I168" s="17">
        <f>SUM(I169:I173)</f>
        <v>0</v>
      </c>
      <c r="J168" s="17">
        <f>SUM(J169:J173)</f>
        <v>0</v>
      </c>
      <c r="K168" s="17">
        <f t="shared" si="33"/>
        <v>0</v>
      </c>
      <c r="L168" s="17">
        <f>SUM(L169:L173)</f>
        <v>0</v>
      </c>
      <c r="M168" s="17">
        <f>SUM(M169:M173)</f>
        <v>0</v>
      </c>
    </row>
    <row r="169" spans="1:13" ht="15.75" customHeight="1" hidden="1" thickBot="1">
      <c r="A169" s="25" t="s">
        <v>27</v>
      </c>
      <c r="B169" s="26"/>
      <c r="C169" s="27"/>
      <c r="D169" s="5" t="s">
        <v>74</v>
      </c>
      <c r="E169" s="6">
        <f t="shared" si="31"/>
        <v>0</v>
      </c>
      <c r="F169" s="6"/>
      <c r="G169" s="6"/>
      <c r="H169" s="6">
        <f t="shared" si="32"/>
        <v>0</v>
      </c>
      <c r="I169" s="6"/>
      <c r="J169" s="6"/>
      <c r="K169" s="6">
        <f t="shared" si="33"/>
        <v>0</v>
      </c>
      <c r="L169" s="6"/>
      <c r="M169" s="6"/>
    </row>
    <row r="170" spans="1:13" ht="15.75" customHeight="1" hidden="1" thickBot="1">
      <c r="A170" s="25" t="s">
        <v>27</v>
      </c>
      <c r="B170" s="26"/>
      <c r="C170" s="27"/>
      <c r="D170" s="5" t="s">
        <v>75</v>
      </c>
      <c r="E170" s="6">
        <f t="shared" si="31"/>
        <v>0</v>
      </c>
      <c r="F170" s="6"/>
      <c r="G170" s="6"/>
      <c r="H170" s="6">
        <f t="shared" si="32"/>
        <v>0</v>
      </c>
      <c r="I170" s="6"/>
      <c r="J170" s="6"/>
      <c r="K170" s="6">
        <f t="shared" si="33"/>
        <v>0</v>
      </c>
      <c r="L170" s="6"/>
      <c r="M170" s="6"/>
    </row>
    <row r="171" spans="1:13" ht="15.75" customHeight="1" hidden="1" thickBot="1">
      <c r="A171" s="25" t="s">
        <v>28</v>
      </c>
      <c r="B171" s="26"/>
      <c r="C171" s="27"/>
      <c r="D171" s="3">
        <v>29002</v>
      </c>
      <c r="E171" s="6">
        <f t="shared" si="31"/>
        <v>0</v>
      </c>
      <c r="F171" s="6"/>
      <c r="G171" s="6"/>
      <c r="H171" s="6">
        <f t="shared" si="32"/>
        <v>0</v>
      </c>
      <c r="I171" s="6"/>
      <c r="J171" s="6"/>
      <c r="K171" s="6">
        <f t="shared" si="33"/>
        <v>0</v>
      </c>
      <c r="L171" s="6"/>
      <c r="M171" s="6"/>
    </row>
    <row r="172" spans="1:13" ht="15.75" customHeight="1" hidden="1" thickBot="1">
      <c r="A172" s="25" t="s">
        <v>29</v>
      </c>
      <c r="B172" s="26"/>
      <c r="C172" s="27"/>
      <c r="D172" s="3">
        <v>29003</v>
      </c>
      <c r="E172" s="6">
        <f t="shared" si="31"/>
        <v>0</v>
      </c>
      <c r="F172" s="6"/>
      <c r="G172" s="6"/>
      <c r="H172" s="6">
        <f t="shared" si="32"/>
        <v>0</v>
      </c>
      <c r="I172" s="6"/>
      <c r="J172" s="6"/>
      <c r="K172" s="6">
        <f t="shared" si="33"/>
        <v>0</v>
      </c>
      <c r="L172" s="6"/>
      <c r="M172" s="6"/>
    </row>
    <row r="173" spans="1:13" ht="15.75" customHeight="1" hidden="1" thickBot="1">
      <c r="A173" s="25" t="s">
        <v>30</v>
      </c>
      <c r="B173" s="26"/>
      <c r="C173" s="27"/>
      <c r="D173" s="3">
        <v>29099</v>
      </c>
      <c r="E173" s="6">
        <f t="shared" si="31"/>
        <v>0</v>
      </c>
      <c r="F173" s="6"/>
      <c r="G173" s="6"/>
      <c r="H173" s="6">
        <f t="shared" si="32"/>
        <v>0</v>
      </c>
      <c r="I173" s="6"/>
      <c r="J173" s="6"/>
      <c r="K173" s="6">
        <f t="shared" si="33"/>
        <v>0</v>
      </c>
      <c r="L173" s="6"/>
      <c r="M173" s="6"/>
    </row>
    <row r="174" spans="1:13" ht="15.75" customHeight="1" hidden="1" thickBot="1">
      <c r="A174" s="40" t="s">
        <v>76</v>
      </c>
      <c r="B174" s="41"/>
      <c r="C174" s="42"/>
      <c r="D174" s="19">
        <v>310</v>
      </c>
      <c r="E174" s="17">
        <f t="shared" si="31"/>
        <v>0</v>
      </c>
      <c r="F174" s="17">
        <f>SUM(F175:F180)</f>
        <v>0</v>
      </c>
      <c r="G174" s="17">
        <f>SUM(G175:G180)</f>
        <v>0</v>
      </c>
      <c r="H174" s="17">
        <f t="shared" si="32"/>
        <v>0</v>
      </c>
      <c r="I174" s="17">
        <f>SUM(I175:I180)</f>
        <v>0</v>
      </c>
      <c r="J174" s="17">
        <f>SUM(J175:J180)</f>
        <v>0</v>
      </c>
      <c r="K174" s="17">
        <f t="shared" si="33"/>
        <v>0</v>
      </c>
      <c r="L174" s="17">
        <f>SUM(L175:L180)</f>
        <v>0</v>
      </c>
      <c r="M174" s="17">
        <f>SUM(M175:M180)</f>
        <v>0</v>
      </c>
    </row>
    <row r="175" spans="1:13" ht="15.75" customHeight="1" hidden="1" thickBot="1">
      <c r="A175" s="25" t="s">
        <v>31</v>
      </c>
      <c r="B175" s="26"/>
      <c r="C175" s="27"/>
      <c r="D175" s="5">
        <v>31001</v>
      </c>
      <c r="E175" s="6">
        <f t="shared" si="31"/>
        <v>0</v>
      </c>
      <c r="F175" s="6"/>
      <c r="G175" s="6"/>
      <c r="H175" s="6">
        <f t="shared" si="32"/>
        <v>0</v>
      </c>
      <c r="I175" s="6"/>
      <c r="J175" s="6"/>
      <c r="K175" s="6">
        <f t="shared" si="33"/>
        <v>0</v>
      </c>
      <c r="L175" s="6"/>
      <c r="M175" s="6"/>
    </row>
    <row r="176" spans="1:13" ht="15.75" customHeight="1" hidden="1" thickBot="1">
      <c r="A176" s="25" t="s">
        <v>32</v>
      </c>
      <c r="B176" s="26"/>
      <c r="C176" s="27"/>
      <c r="D176" s="3">
        <v>31002</v>
      </c>
      <c r="E176" s="6">
        <f t="shared" si="31"/>
        <v>0</v>
      </c>
      <c r="F176" s="6"/>
      <c r="G176" s="6"/>
      <c r="H176" s="6">
        <f t="shared" si="32"/>
        <v>0</v>
      </c>
      <c r="I176" s="6"/>
      <c r="J176" s="6"/>
      <c r="K176" s="6">
        <f t="shared" si="33"/>
        <v>0</v>
      </c>
      <c r="L176" s="6"/>
      <c r="M176" s="6"/>
    </row>
    <row r="177" spans="1:13" ht="15.75" customHeight="1" hidden="1" thickBot="1">
      <c r="A177" s="25" t="s">
        <v>33</v>
      </c>
      <c r="B177" s="26"/>
      <c r="C177" s="27"/>
      <c r="D177" s="3">
        <v>31003</v>
      </c>
      <c r="E177" s="6">
        <f t="shared" si="31"/>
        <v>0</v>
      </c>
      <c r="F177" s="6"/>
      <c r="G177" s="6"/>
      <c r="H177" s="6">
        <f t="shared" si="32"/>
        <v>0</v>
      </c>
      <c r="I177" s="6"/>
      <c r="J177" s="6"/>
      <c r="K177" s="6">
        <f t="shared" si="33"/>
        <v>0</v>
      </c>
      <c r="L177" s="6"/>
      <c r="M177" s="6"/>
    </row>
    <row r="178" spans="1:13" ht="15.75" customHeight="1" hidden="1" thickBot="1">
      <c r="A178" s="25" t="s">
        <v>34</v>
      </c>
      <c r="B178" s="26"/>
      <c r="C178" s="27"/>
      <c r="D178" s="3">
        <v>31004</v>
      </c>
      <c r="E178" s="6">
        <f t="shared" si="31"/>
        <v>0</v>
      </c>
      <c r="F178" s="6"/>
      <c r="G178" s="6"/>
      <c r="H178" s="6">
        <f t="shared" si="32"/>
        <v>0</v>
      </c>
      <c r="I178" s="6"/>
      <c r="J178" s="6"/>
      <c r="K178" s="6">
        <f t="shared" si="33"/>
        <v>0</v>
      </c>
      <c r="L178" s="6"/>
      <c r="M178" s="6"/>
    </row>
    <row r="179" spans="1:13" ht="15.75" customHeight="1" hidden="1" thickBot="1">
      <c r="A179" s="25" t="s">
        <v>35</v>
      </c>
      <c r="B179" s="26"/>
      <c r="C179" s="27"/>
      <c r="D179" s="3">
        <v>31005</v>
      </c>
      <c r="E179" s="6">
        <f t="shared" si="31"/>
        <v>0</v>
      </c>
      <c r="F179" s="6"/>
      <c r="G179" s="6"/>
      <c r="H179" s="6">
        <f t="shared" si="32"/>
        <v>0</v>
      </c>
      <c r="I179" s="6"/>
      <c r="J179" s="6"/>
      <c r="K179" s="6">
        <f t="shared" si="33"/>
        <v>0</v>
      </c>
      <c r="L179" s="6"/>
      <c r="M179" s="6"/>
    </row>
    <row r="180" spans="1:13" ht="15.75" customHeight="1" hidden="1" thickBot="1">
      <c r="A180" s="25" t="s">
        <v>36</v>
      </c>
      <c r="B180" s="26"/>
      <c r="C180" s="27"/>
      <c r="D180" s="3">
        <v>31099</v>
      </c>
      <c r="E180" s="6">
        <f t="shared" si="31"/>
        <v>0</v>
      </c>
      <c r="F180" s="6"/>
      <c r="G180" s="6"/>
      <c r="H180" s="6">
        <f t="shared" si="32"/>
        <v>0</v>
      </c>
      <c r="I180" s="6"/>
      <c r="J180" s="6"/>
      <c r="K180" s="6">
        <f t="shared" si="33"/>
        <v>0</v>
      </c>
      <c r="L180" s="6"/>
      <c r="M180" s="6"/>
    </row>
    <row r="181" spans="1:13" ht="15.75" customHeight="1" hidden="1" thickBot="1">
      <c r="A181" s="34" t="s">
        <v>77</v>
      </c>
      <c r="B181" s="35"/>
      <c r="C181" s="36"/>
      <c r="D181" s="18">
        <v>340</v>
      </c>
      <c r="E181" s="17">
        <f t="shared" si="31"/>
        <v>0</v>
      </c>
      <c r="F181" s="17">
        <f>SUM(F182:F186)</f>
        <v>0</v>
      </c>
      <c r="G181" s="17">
        <f>SUM(G182:G186)</f>
        <v>0</v>
      </c>
      <c r="H181" s="17">
        <f t="shared" si="32"/>
        <v>0</v>
      </c>
      <c r="I181" s="17">
        <f>SUM(I182:I186)</f>
        <v>0</v>
      </c>
      <c r="J181" s="17">
        <f>SUM(J182:J186)</f>
        <v>0</v>
      </c>
      <c r="K181" s="17">
        <f t="shared" si="33"/>
        <v>0</v>
      </c>
      <c r="L181" s="17">
        <f>SUM(L182:L186)</f>
        <v>0</v>
      </c>
      <c r="M181" s="17">
        <f>SUM(M182:M186)</f>
        <v>0</v>
      </c>
    </row>
    <row r="182" spans="1:13" ht="15.75" customHeight="1" hidden="1" thickBot="1">
      <c r="A182" s="25" t="s">
        <v>37</v>
      </c>
      <c r="B182" s="26"/>
      <c r="C182" s="27"/>
      <c r="D182" s="4">
        <v>34001</v>
      </c>
      <c r="E182" s="6">
        <f t="shared" si="31"/>
        <v>0</v>
      </c>
      <c r="F182" s="6"/>
      <c r="G182" s="6"/>
      <c r="H182" s="6">
        <f t="shared" si="32"/>
        <v>0</v>
      </c>
      <c r="I182" s="6"/>
      <c r="J182" s="6"/>
      <c r="K182" s="6">
        <f t="shared" si="33"/>
        <v>0</v>
      </c>
      <c r="L182" s="6"/>
      <c r="M182" s="6"/>
    </row>
    <row r="183" spans="1:13" ht="15.75" customHeight="1" hidden="1" thickBot="1">
      <c r="A183" s="25" t="s">
        <v>38</v>
      </c>
      <c r="B183" s="26"/>
      <c r="C183" s="27"/>
      <c r="D183" s="5">
        <v>34002</v>
      </c>
      <c r="E183" s="6">
        <f t="shared" si="31"/>
        <v>0</v>
      </c>
      <c r="F183" s="6"/>
      <c r="G183" s="6"/>
      <c r="H183" s="6">
        <f t="shared" si="32"/>
        <v>0</v>
      </c>
      <c r="I183" s="6"/>
      <c r="J183" s="6"/>
      <c r="K183" s="6">
        <f t="shared" si="33"/>
        <v>0</v>
      </c>
      <c r="L183" s="6"/>
      <c r="M183" s="6"/>
    </row>
    <row r="184" spans="1:13" ht="15.75" customHeight="1" hidden="1" thickBot="1">
      <c r="A184" s="25" t="s">
        <v>39</v>
      </c>
      <c r="B184" s="26"/>
      <c r="C184" s="27"/>
      <c r="D184" s="3">
        <v>34003</v>
      </c>
      <c r="E184" s="6">
        <f t="shared" si="31"/>
        <v>0</v>
      </c>
      <c r="F184" s="6"/>
      <c r="G184" s="6"/>
      <c r="H184" s="6">
        <f t="shared" si="32"/>
        <v>0</v>
      </c>
      <c r="I184" s="6"/>
      <c r="J184" s="6"/>
      <c r="K184" s="6">
        <f t="shared" si="33"/>
        <v>0</v>
      </c>
      <c r="L184" s="6"/>
      <c r="M184" s="6"/>
    </row>
    <row r="185" spans="1:13" ht="15.75" customHeight="1" hidden="1" thickBot="1">
      <c r="A185" s="25" t="s">
        <v>40</v>
      </c>
      <c r="B185" s="26"/>
      <c r="C185" s="27"/>
      <c r="D185" s="3">
        <v>34004</v>
      </c>
      <c r="E185" s="6">
        <f t="shared" si="31"/>
        <v>0</v>
      </c>
      <c r="F185" s="6"/>
      <c r="G185" s="6"/>
      <c r="H185" s="6">
        <f t="shared" si="32"/>
        <v>0</v>
      </c>
      <c r="I185" s="6"/>
      <c r="J185" s="6"/>
      <c r="K185" s="6">
        <f t="shared" si="33"/>
        <v>0</v>
      </c>
      <c r="L185" s="6"/>
      <c r="M185" s="6"/>
    </row>
    <row r="186" spans="1:13" ht="15.75" customHeight="1" hidden="1" thickBot="1">
      <c r="A186" s="25" t="s">
        <v>41</v>
      </c>
      <c r="B186" s="26"/>
      <c r="C186" s="27"/>
      <c r="D186" s="3">
        <v>34099</v>
      </c>
      <c r="E186" s="6">
        <f t="shared" si="31"/>
        <v>0</v>
      </c>
      <c r="F186" s="6"/>
      <c r="G186" s="6"/>
      <c r="H186" s="6">
        <f t="shared" si="32"/>
        <v>0</v>
      </c>
      <c r="I186" s="6"/>
      <c r="J186" s="6"/>
      <c r="K186" s="6">
        <f t="shared" si="33"/>
        <v>0</v>
      </c>
      <c r="L186" s="6"/>
      <c r="M186" s="6"/>
    </row>
    <row r="187" spans="1:14" ht="15.75" hidden="1" thickBot="1">
      <c r="A187" s="28" t="s">
        <v>61</v>
      </c>
      <c r="B187" s="29"/>
      <c r="C187" s="30"/>
      <c r="D187" s="20">
        <v>900</v>
      </c>
      <c r="E187" s="21">
        <f aca="true" t="shared" si="34" ref="E187:M187">E189+E191+E195+E197+E199+E202+E205+E207+E214+E222+E224+E230+E237</f>
        <v>0</v>
      </c>
      <c r="F187" s="21">
        <f t="shared" si="34"/>
        <v>0</v>
      </c>
      <c r="G187" s="21">
        <f t="shared" si="34"/>
        <v>0</v>
      </c>
      <c r="H187" s="21">
        <f t="shared" si="34"/>
        <v>0</v>
      </c>
      <c r="I187" s="21">
        <f t="shared" si="34"/>
        <v>0</v>
      </c>
      <c r="J187" s="21">
        <f t="shared" si="34"/>
        <v>0</v>
      </c>
      <c r="K187" s="21">
        <f t="shared" si="34"/>
        <v>0</v>
      </c>
      <c r="L187" s="21">
        <f t="shared" si="34"/>
        <v>0</v>
      </c>
      <c r="M187" s="21">
        <f t="shared" si="34"/>
        <v>0</v>
      </c>
      <c r="N187" t="s">
        <v>58</v>
      </c>
    </row>
    <row r="188" spans="1:13" ht="15.75" hidden="1" thickBot="1">
      <c r="A188" s="37" t="s">
        <v>47</v>
      </c>
      <c r="B188" s="38"/>
      <c r="C188" s="39"/>
      <c r="D188" s="1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5.75" customHeight="1" hidden="1" thickBot="1">
      <c r="A189" s="40" t="s">
        <v>67</v>
      </c>
      <c r="B189" s="41"/>
      <c r="C189" s="42"/>
      <c r="D189" s="16">
        <v>211</v>
      </c>
      <c r="E189" s="17">
        <f>F189+G189</f>
        <v>0</v>
      </c>
      <c r="F189" s="17">
        <f>F190</f>
        <v>0</v>
      </c>
      <c r="G189" s="17">
        <f>G190</f>
        <v>0</v>
      </c>
      <c r="H189" s="17">
        <f>I189+J189</f>
        <v>0</v>
      </c>
      <c r="I189" s="17">
        <f>I190</f>
        <v>0</v>
      </c>
      <c r="J189" s="17">
        <f>J190</f>
        <v>0</v>
      </c>
      <c r="K189" s="17">
        <f>L189+M189</f>
        <v>0</v>
      </c>
      <c r="L189" s="17">
        <f>L190</f>
        <v>0</v>
      </c>
      <c r="M189" s="17">
        <f>M190</f>
        <v>0</v>
      </c>
    </row>
    <row r="190" spans="1:13" ht="29.25" customHeight="1" hidden="1" thickBot="1">
      <c r="A190" s="25" t="s">
        <v>8</v>
      </c>
      <c r="B190" s="26"/>
      <c r="C190" s="27"/>
      <c r="D190" s="3">
        <v>21101</v>
      </c>
      <c r="E190" s="6">
        <f aca="true" t="shared" si="35" ref="E190:E242">F190+G190</f>
        <v>0</v>
      </c>
      <c r="F190" s="6"/>
      <c r="G190" s="6"/>
      <c r="H190" s="6">
        <f aca="true" t="shared" si="36" ref="H190:H242">I190+J190</f>
        <v>0</v>
      </c>
      <c r="I190" s="6"/>
      <c r="J190" s="6"/>
      <c r="K190" s="6">
        <f aca="true" t="shared" si="37" ref="K190:K242">L190+M190</f>
        <v>0</v>
      </c>
      <c r="L190" s="6"/>
      <c r="M190" s="6"/>
    </row>
    <row r="191" spans="1:13" ht="15.75" customHeight="1" hidden="1" thickBot="1">
      <c r="A191" s="40" t="s">
        <v>68</v>
      </c>
      <c r="B191" s="41"/>
      <c r="C191" s="42"/>
      <c r="D191" s="18">
        <v>212</v>
      </c>
      <c r="E191" s="17">
        <f t="shared" si="35"/>
        <v>0</v>
      </c>
      <c r="F191" s="17">
        <f>F192+F193+F194</f>
        <v>0</v>
      </c>
      <c r="G191" s="17">
        <f>G192+G193+G194</f>
        <v>0</v>
      </c>
      <c r="H191" s="17">
        <f t="shared" si="36"/>
        <v>0</v>
      </c>
      <c r="I191" s="17">
        <f>I192+I193+I194</f>
        <v>0</v>
      </c>
      <c r="J191" s="17">
        <f>J192+J193+J194</f>
        <v>0</v>
      </c>
      <c r="K191" s="17">
        <f t="shared" si="37"/>
        <v>0</v>
      </c>
      <c r="L191" s="17">
        <f>L192+L193+L194</f>
        <v>0</v>
      </c>
      <c r="M191" s="17">
        <f>M192+M193+M194</f>
        <v>0</v>
      </c>
    </row>
    <row r="192" spans="1:13" ht="15.75" hidden="1" thickBot="1">
      <c r="A192" s="31" t="s">
        <v>9</v>
      </c>
      <c r="B192" s="32"/>
      <c r="C192" s="33"/>
      <c r="D192" s="3">
        <v>21201</v>
      </c>
      <c r="E192" s="6">
        <f t="shared" si="35"/>
        <v>0</v>
      </c>
      <c r="F192" s="6"/>
      <c r="G192" s="6"/>
      <c r="H192" s="6">
        <f t="shared" si="36"/>
        <v>0</v>
      </c>
      <c r="I192" s="6"/>
      <c r="J192" s="6"/>
      <c r="K192" s="6">
        <f t="shared" si="37"/>
        <v>0</v>
      </c>
      <c r="L192" s="6"/>
      <c r="M192" s="6"/>
    </row>
    <row r="193" spans="1:13" ht="32.25" customHeight="1" hidden="1" thickBot="1">
      <c r="A193" s="25" t="s">
        <v>10</v>
      </c>
      <c r="B193" s="26"/>
      <c r="C193" s="27"/>
      <c r="D193" s="3">
        <v>21202</v>
      </c>
      <c r="E193" s="6">
        <f t="shared" si="35"/>
        <v>0</v>
      </c>
      <c r="F193" s="6"/>
      <c r="G193" s="6"/>
      <c r="H193" s="6">
        <f t="shared" si="36"/>
        <v>0</v>
      </c>
      <c r="I193" s="6"/>
      <c r="J193" s="6"/>
      <c r="K193" s="6">
        <f t="shared" si="37"/>
        <v>0</v>
      </c>
      <c r="L193" s="6"/>
      <c r="M193" s="6"/>
    </row>
    <row r="194" spans="1:13" ht="15.75" customHeight="1" hidden="1" thickBot="1">
      <c r="A194" s="25" t="s">
        <v>11</v>
      </c>
      <c r="B194" s="26"/>
      <c r="C194" s="27"/>
      <c r="D194" s="3">
        <v>21299</v>
      </c>
      <c r="E194" s="6">
        <f t="shared" si="35"/>
        <v>0</v>
      </c>
      <c r="F194" s="6"/>
      <c r="G194" s="6"/>
      <c r="H194" s="6">
        <f t="shared" si="36"/>
        <v>0</v>
      </c>
      <c r="I194" s="6"/>
      <c r="J194" s="6"/>
      <c r="K194" s="6">
        <f t="shared" si="37"/>
        <v>0</v>
      </c>
      <c r="L194" s="6"/>
      <c r="M194" s="6"/>
    </row>
    <row r="195" spans="1:13" ht="15.75" customHeight="1" hidden="1" thickBot="1">
      <c r="A195" s="34" t="s">
        <v>12</v>
      </c>
      <c r="B195" s="35"/>
      <c r="C195" s="36"/>
      <c r="D195" s="18">
        <v>213</v>
      </c>
      <c r="E195" s="17">
        <f t="shared" si="35"/>
        <v>0</v>
      </c>
      <c r="F195" s="17">
        <f>F196</f>
        <v>0</v>
      </c>
      <c r="G195" s="17">
        <f>G196</f>
        <v>0</v>
      </c>
      <c r="H195" s="17">
        <f t="shared" si="36"/>
        <v>0</v>
      </c>
      <c r="I195" s="17">
        <f>I196</f>
        <v>0</v>
      </c>
      <c r="J195" s="17">
        <f>J196</f>
        <v>0</v>
      </c>
      <c r="K195" s="17">
        <f t="shared" si="37"/>
        <v>0</v>
      </c>
      <c r="L195" s="17">
        <f>L196</f>
        <v>0</v>
      </c>
      <c r="M195" s="17">
        <f>M196</f>
        <v>0</v>
      </c>
    </row>
    <row r="196" spans="1:13" ht="15.75" customHeight="1" hidden="1" thickBot="1">
      <c r="A196" s="25" t="s">
        <v>12</v>
      </c>
      <c r="B196" s="26"/>
      <c r="C196" s="27"/>
      <c r="D196" s="3">
        <v>21300</v>
      </c>
      <c r="E196" s="6">
        <f t="shared" si="35"/>
        <v>0</v>
      </c>
      <c r="F196" s="6"/>
      <c r="G196" s="6"/>
      <c r="H196" s="6">
        <f t="shared" si="36"/>
        <v>0</v>
      </c>
      <c r="I196" s="6"/>
      <c r="J196" s="6"/>
      <c r="K196" s="6">
        <f t="shared" si="37"/>
        <v>0</v>
      </c>
      <c r="L196" s="6"/>
      <c r="M196" s="6"/>
    </row>
    <row r="197" spans="1:13" ht="15.75" customHeight="1" hidden="1" thickBot="1">
      <c r="A197" s="34" t="s">
        <v>13</v>
      </c>
      <c r="B197" s="35"/>
      <c r="C197" s="36"/>
      <c r="D197" s="18">
        <v>221</v>
      </c>
      <c r="E197" s="17">
        <f t="shared" si="35"/>
        <v>0</v>
      </c>
      <c r="F197" s="17">
        <f>F198</f>
        <v>0</v>
      </c>
      <c r="G197" s="17">
        <f>G198</f>
        <v>0</v>
      </c>
      <c r="H197" s="17">
        <f t="shared" si="36"/>
        <v>0</v>
      </c>
      <c r="I197" s="17">
        <f>I198</f>
        <v>0</v>
      </c>
      <c r="J197" s="17">
        <f>J198</f>
        <v>0</v>
      </c>
      <c r="K197" s="17">
        <f t="shared" si="37"/>
        <v>0</v>
      </c>
      <c r="L197" s="17">
        <f>L198</f>
        <v>0</v>
      </c>
      <c r="M197" s="17">
        <f>M198</f>
        <v>0</v>
      </c>
    </row>
    <row r="198" spans="1:13" ht="15.75" customHeight="1" hidden="1" thickBot="1">
      <c r="A198" s="25" t="s">
        <v>13</v>
      </c>
      <c r="B198" s="26"/>
      <c r="C198" s="27"/>
      <c r="D198" s="3">
        <v>22100</v>
      </c>
      <c r="E198" s="6">
        <f t="shared" si="35"/>
        <v>0</v>
      </c>
      <c r="F198" s="6"/>
      <c r="G198" s="6"/>
      <c r="H198" s="6">
        <f t="shared" si="36"/>
        <v>0</v>
      </c>
      <c r="I198" s="6"/>
      <c r="J198" s="6"/>
      <c r="K198" s="6">
        <f t="shared" si="37"/>
        <v>0</v>
      </c>
      <c r="L198" s="6"/>
      <c r="M198" s="6"/>
    </row>
    <row r="199" spans="1:13" ht="15.75" customHeight="1" hidden="1" thickBot="1">
      <c r="A199" s="40" t="s">
        <v>69</v>
      </c>
      <c r="B199" s="41"/>
      <c r="C199" s="42"/>
      <c r="D199" s="18">
        <v>222</v>
      </c>
      <c r="E199" s="17">
        <f t="shared" si="35"/>
        <v>0</v>
      </c>
      <c r="F199" s="17">
        <f>F200+F201</f>
        <v>0</v>
      </c>
      <c r="G199" s="17">
        <f>G200+G201</f>
        <v>0</v>
      </c>
      <c r="H199" s="17">
        <f t="shared" si="36"/>
        <v>0</v>
      </c>
      <c r="I199" s="17">
        <f>I200+I201</f>
        <v>0</v>
      </c>
      <c r="J199" s="17">
        <f>J200+J201</f>
        <v>0</v>
      </c>
      <c r="K199" s="17">
        <f t="shared" si="37"/>
        <v>0</v>
      </c>
      <c r="L199" s="17">
        <f>L200+L201</f>
        <v>0</v>
      </c>
      <c r="M199" s="17">
        <f>M200+M201</f>
        <v>0</v>
      </c>
    </row>
    <row r="200" spans="1:13" ht="15.75" customHeight="1" hidden="1" thickBot="1">
      <c r="A200" s="25" t="s">
        <v>9</v>
      </c>
      <c r="B200" s="26"/>
      <c r="C200" s="27"/>
      <c r="D200" s="3">
        <v>22201</v>
      </c>
      <c r="E200" s="6">
        <f t="shared" si="35"/>
        <v>0</v>
      </c>
      <c r="F200" s="6"/>
      <c r="G200" s="6"/>
      <c r="H200" s="6">
        <f t="shared" si="36"/>
        <v>0</v>
      </c>
      <c r="I200" s="6"/>
      <c r="J200" s="6"/>
      <c r="K200" s="6">
        <f t="shared" si="37"/>
        <v>0</v>
      </c>
      <c r="L200" s="6"/>
      <c r="M200" s="6"/>
    </row>
    <row r="201" spans="1:13" ht="15.75" customHeight="1" hidden="1" thickBot="1">
      <c r="A201" s="25" t="s">
        <v>14</v>
      </c>
      <c r="B201" s="26"/>
      <c r="C201" s="27"/>
      <c r="D201" s="3">
        <v>22299</v>
      </c>
      <c r="E201" s="6">
        <f t="shared" si="35"/>
        <v>0</v>
      </c>
      <c r="F201" s="6"/>
      <c r="G201" s="6"/>
      <c r="H201" s="6">
        <f t="shared" si="36"/>
        <v>0</v>
      </c>
      <c r="I201" s="6"/>
      <c r="J201" s="6"/>
      <c r="K201" s="6">
        <f t="shared" si="37"/>
        <v>0</v>
      </c>
      <c r="L201" s="6"/>
      <c r="M201" s="6"/>
    </row>
    <row r="202" spans="1:13" ht="15.75" customHeight="1" hidden="1" thickBot="1">
      <c r="A202" s="40" t="s">
        <v>15</v>
      </c>
      <c r="B202" s="41"/>
      <c r="C202" s="42"/>
      <c r="D202" s="18">
        <v>223</v>
      </c>
      <c r="E202" s="17">
        <f t="shared" si="35"/>
        <v>0</v>
      </c>
      <c r="F202" s="17">
        <f>F203+F204</f>
        <v>0</v>
      </c>
      <c r="G202" s="17">
        <f>G203+G204</f>
        <v>0</v>
      </c>
      <c r="H202" s="17">
        <f t="shared" si="36"/>
        <v>0</v>
      </c>
      <c r="I202" s="17">
        <f>I203+I204</f>
        <v>0</v>
      </c>
      <c r="J202" s="17">
        <f>J203+J204</f>
        <v>0</v>
      </c>
      <c r="K202" s="17">
        <f t="shared" si="37"/>
        <v>0</v>
      </c>
      <c r="L202" s="17">
        <f>L203+L204</f>
        <v>0</v>
      </c>
      <c r="M202" s="17">
        <f>M203+M204</f>
        <v>0</v>
      </c>
    </row>
    <row r="203" spans="1:13" ht="15.75" customHeight="1" hidden="1" thickBot="1">
      <c r="A203" s="22" t="s">
        <v>15</v>
      </c>
      <c r="B203" s="23"/>
      <c r="C203" s="24"/>
      <c r="D203" s="3" t="s">
        <v>70</v>
      </c>
      <c r="E203" s="6">
        <f t="shared" si="35"/>
        <v>0</v>
      </c>
      <c r="F203" s="6"/>
      <c r="G203" s="6"/>
      <c r="H203" s="6">
        <f t="shared" si="36"/>
        <v>0</v>
      </c>
      <c r="I203" s="6"/>
      <c r="J203" s="6"/>
      <c r="K203" s="6">
        <f t="shared" si="37"/>
        <v>0</v>
      </c>
      <c r="L203" s="6"/>
      <c r="M203" s="6"/>
    </row>
    <row r="204" spans="1:13" ht="15.75" customHeight="1" hidden="1" thickBot="1">
      <c r="A204" s="22" t="s">
        <v>15</v>
      </c>
      <c r="B204" s="23"/>
      <c r="C204" s="24"/>
      <c r="D204" s="3" t="s">
        <v>71</v>
      </c>
      <c r="E204" s="6">
        <f t="shared" si="35"/>
        <v>0</v>
      </c>
      <c r="F204" s="6"/>
      <c r="G204" s="6"/>
      <c r="H204" s="6">
        <f t="shared" si="36"/>
        <v>0</v>
      </c>
      <c r="I204" s="6"/>
      <c r="J204" s="6"/>
      <c r="K204" s="6">
        <f t="shared" si="37"/>
        <v>0</v>
      </c>
      <c r="L204" s="6"/>
      <c r="M204" s="6"/>
    </row>
    <row r="205" spans="1:13" ht="15.75" customHeight="1" hidden="1" thickBot="1">
      <c r="A205" s="34" t="s">
        <v>16</v>
      </c>
      <c r="B205" s="35"/>
      <c r="C205" s="36"/>
      <c r="D205" s="18">
        <v>224</v>
      </c>
      <c r="E205" s="17">
        <f t="shared" si="35"/>
        <v>0</v>
      </c>
      <c r="F205" s="17">
        <f>F206</f>
        <v>0</v>
      </c>
      <c r="G205" s="17">
        <f>G206</f>
        <v>0</v>
      </c>
      <c r="H205" s="17">
        <f t="shared" si="36"/>
        <v>0</v>
      </c>
      <c r="I205" s="17">
        <f>I206</f>
        <v>0</v>
      </c>
      <c r="J205" s="17">
        <f>J206</f>
        <v>0</v>
      </c>
      <c r="K205" s="17">
        <f t="shared" si="37"/>
        <v>0</v>
      </c>
      <c r="L205" s="17">
        <f>L206</f>
        <v>0</v>
      </c>
      <c r="M205" s="17">
        <f>M206</f>
        <v>0</v>
      </c>
    </row>
    <row r="206" spans="1:13" ht="15.75" customHeight="1" hidden="1" thickBot="1">
      <c r="A206" s="25" t="s">
        <v>16</v>
      </c>
      <c r="B206" s="26"/>
      <c r="C206" s="27"/>
      <c r="D206" s="3">
        <v>22400</v>
      </c>
      <c r="E206" s="6">
        <f t="shared" si="35"/>
        <v>0</v>
      </c>
      <c r="F206" s="6"/>
      <c r="G206" s="6"/>
      <c r="H206" s="6">
        <f t="shared" si="36"/>
        <v>0</v>
      </c>
      <c r="I206" s="6"/>
      <c r="J206" s="6"/>
      <c r="K206" s="6">
        <f t="shared" si="37"/>
        <v>0</v>
      </c>
      <c r="L206" s="6"/>
      <c r="M206" s="6"/>
    </row>
    <row r="207" spans="1:13" ht="15.75" customHeight="1" hidden="1" thickBot="1">
      <c r="A207" s="40" t="s">
        <v>72</v>
      </c>
      <c r="B207" s="41"/>
      <c r="C207" s="42"/>
      <c r="D207" s="18">
        <v>225</v>
      </c>
      <c r="E207" s="17">
        <f t="shared" si="35"/>
        <v>0</v>
      </c>
      <c r="F207" s="17">
        <f>SUM(F208:F213)</f>
        <v>0</v>
      </c>
      <c r="G207" s="17">
        <f>SUM(G208:G213)</f>
        <v>0</v>
      </c>
      <c r="H207" s="17">
        <f t="shared" si="36"/>
        <v>0</v>
      </c>
      <c r="I207" s="17">
        <f>SUM(I208:I213)</f>
        <v>0</v>
      </c>
      <c r="J207" s="17">
        <f>SUM(J208:J213)</f>
        <v>0</v>
      </c>
      <c r="K207" s="17">
        <f t="shared" si="37"/>
        <v>0</v>
      </c>
      <c r="L207" s="17">
        <f>SUM(L208:L213)</f>
        <v>0</v>
      </c>
      <c r="M207" s="17">
        <f>SUM(M208:M213)</f>
        <v>0</v>
      </c>
    </row>
    <row r="208" spans="1:13" ht="33.75" customHeight="1" hidden="1" thickBot="1">
      <c r="A208" s="25" t="s">
        <v>17</v>
      </c>
      <c r="B208" s="26"/>
      <c r="C208" s="27"/>
      <c r="D208" s="3">
        <v>22501</v>
      </c>
      <c r="E208" s="6">
        <f t="shared" si="35"/>
        <v>0</v>
      </c>
      <c r="F208" s="6"/>
      <c r="G208" s="6"/>
      <c r="H208" s="6">
        <f t="shared" si="36"/>
        <v>0</v>
      </c>
      <c r="I208" s="6"/>
      <c r="J208" s="6"/>
      <c r="K208" s="6">
        <f t="shared" si="37"/>
        <v>0</v>
      </c>
      <c r="L208" s="6"/>
      <c r="M208" s="6"/>
    </row>
    <row r="209" spans="1:13" ht="45.75" customHeight="1" hidden="1" thickBot="1">
      <c r="A209" s="25" t="s">
        <v>43</v>
      </c>
      <c r="B209" s="26"/>
      <c r="C209" s="27"/>
      <c r="D209" s="3">
        <v>22502</v>
      </c>
      <c r="E209" s="6">
        <f t="shared" si="35"/>
        <v>0</v>
      </c>
      <c r="F209" s="6"/>
      <c r="G209" s="6"/>
      <c r="H209" s="6">
        <f t="shared" si="36"/>
        <v>0</v>
      </c>
      <c r="I209" s="6"/>
      <c r="J209" s="6"/>
      <c r="K209" s="6">
        <f t="shared" si="37"/>
        <v>0</v>
      </c>
      <c r="L209" s="6"/>
      <c r="M209" s="6"/>
    </row>
    <row r="210" spans="1:13" ht="32.25" customHeight="1" hidden="1" thickBot="1">
      <c r="A210" s="25" t="s">
        <v>18</v>
      </c>
      <c r="B210" s="26"/>
      <c r="C210" s="27"/>
      <c r="D210" s="3">
        <v>22503</v>
      </c>
      <c r="E210" s="6">
        <f t="shared" si="35"/>
        <v>0</v>
      </c>
      <c r="F210" s="6"/>
      <c r="G210" s="6"/>
      <c r="H210" s="6">
        <f t="shared" si="36"/>
        <v>0</v>
      </c>
      <c r="I210" s="6"/>
      <c r="J210" s="6"/>
      <c r="K210" s="6">
        <f t="shared" si="37"/>
        <v>0</v>
      </c>
      <c r="L210" s="6"/>
      <c r="M210" s="6"/>
    </row>
    <row r="211" spans="1:13" ht="34.5" customHeight="1" hidden="1" thickBot="1">
      <c r="A211" s="25" t="s">
        <v>19</v>
      </c>
      <c r="B211" s="26"/>
      <c r="C211" s="27"/>
      <c r="D211" s="3">
        <v>22504</v>
      </c>
      <c r="E211" s="6">
        <f t="shared" si="35"/>
        <v>0</v>
      </c>
      <c r="F211" s="6"/>
      <c r="G211" s="6"/>
      <c r="H211" s="6">
        <f t="shared" si="36"/>
        <v>0</v>
      </c>
      <c r="I211" s="6"/>
      <c r="J211" s="6"/>
      <c r="K211" s="6">
        <f t="shared" si="37"/>
        <v>0</v>
      </c>
      <c r="L211" s="6"/>
      <c r="M211" s="6"/>
    </row>
    <row r="212" spans="1:13" ht="46.5" customHeight="1" hidden="1" thickBot="1">
      <c r="A212" s="25" t="s">
        <v>44</v>
      </c>
      <c r="B212" s="26"/>
      <c r="C212" s="27"/>
      <c r="D212" s="3">
        <v>22505</v>
      </c>
      <c r="E212" s="6">
        <f t="shared" si="35"/>
        <v>0</v>
      </c>
      <c r="F212" s="6"/>
      <c r="G212" s="6"/>
      <c r="H212" s="6">
        <f t="shared" si="36"/>
        <v>0</v>
      </c>
      <c r="I212" s="6"/>
      <c r="J212" s="6"/>
      <c r="K212" s="6">
        <f t="shared" si="37"/>
        <v>0</v>
      </c>
      <c r="L212" s="6"/>
      <c r="M212" s="6"/>
    </row>
    <row r="213" spans="1:13" ht="17.25" customHeight="1" hidden="1" thickBot="1">
      <c r="A213" s="25" t="s">
        <v>20</v>
      </c>
      <c r="B213" s="26"/>
      <c r="C213" s="27"/>
      <c r="D213" s="3">
        <v>22599</v>
      </c>
      <c r="E213" s="6">
        <f t="shared" si="35"/>
        <v>0</v>
      </c>
      <c r="F213" s="6"/>
      <c r="G213" s="6"/>
      <c r="H213" s="6">
        <f t="shared" si="36"/>
        <v>0</v>
      </c>
      <c r="I213" s="6"/>
      <c r="J213" s="6"/>
      <c r="K213" s="6">
        <f t="shared" si="37"/>
        <v>0</v>
      </c>
      <c r="L213" s="6"/>
      <c r="M213" s="6"/>
    </row>
    <row r="214" spans="1:13" ht="15.75" customHeight="1" hidden="1" thickBot="1">
      <c r="A214" s="40" t="s">
        <v>73</v>
      </c>
      <c r="B214" s="41"/>
      <c r="C214" s="42"/>
      <c r="D214" s="18">
        <v>226</v>
      </c>
      <c r="E214" s="17">
        <f t="shared" si="35"/>
        <v>0</v>
      </c>
      <c r="F214" s="17">
        <f>SUM(F215:F221)</f>
        <v>0</v>
      </c>
      <c r="G214" s="17">
        <f>SUM(G215:G221)</f>
        <v>0</v>
      </c>
      <c r="H214" s="17">
        <f t="shared" si="36"/>
        <v>0</v>
      </c>
      <c r="I214" s="17">
        <f>SUM(I215:I221)</f>
        <v>0</v>
      </c>
      <c r="J214" s="17">
        <f>SUM(J215:J221)</f>
        <v>0</v>
      </c>
      <c r="K214" s="17">
        <f t="shared" si="37"/>
        <v>0</v>
      </c>
      <c r="L214" s="17">
        <f>SUM(L215:L221)</f>
        <v>0</v>
      </c>
      <c r="M214" s="17">
        <f>SUM(M215:M221)</f>
        <v>0</v>
      </c>
    </row>
    <row r="215" spans="1:13" ht="15.75" customHeight="1" hidden="1" thickBot="1">
      <c r="A215" s="25" t="s">
        <v>21</v>
      </c>
      <c r="B215" s="26"/>
      <c r="C215" s="27"/>
      <c r="D215" s="3">
        <v>22601</v>
      </c>
      <c r="E215" s="6">
        <f t="shared" si="35"/>
        <v>0</v>
      </c>
      <c r="F215" s="6"/>
      <c r="G215" s="6"/>
      <c r="H215" s="6">
        <f t="shared" si="36"/>
        <v>0</v>
      </c>
      <c r="I215" s="6"/>
      <c r="J215" s="6"/>
      <c r="K215" s="6">
        <f t="shared" si="37"/>
        <v>0</v>
      </c>
      <c r="L215" s="6"/>
      <c r="M215" s="6"/>
    </row>
    <row r="216" spans="1:13" ht="15.75" customHeight="1" hidden="1" thickBot="1">
      <c r="A216" s="25" t="s">
        <v>22</v>
      </c>
      <c r="B216" s="26"/>
      <c r="C216" s="27"/>
      <c r="D216" s="3">
        <v>22602</v>
      </c>
      <c r="E216" s="6">
        <f t="shared" si="35"/>
        <v>0</v>
      </c>
      <c r="F216" s="6"/>
      <c r="G216" s="6"/>
      <c r="H216" s="6">
        <f t="shared" si="36"/>
        <v>0</v>
      </c>
      <c r="I216" s="6"/>
      <c r="J216" s="6"/>
      <c r="K216" s="6">
        <f t="shared" si="37"/>
        <v>0</v>
      </c>
      <c r="L216" s="6"/>
      <c r="M216" s="6"/>
    </row>
    <row r="217" spans="1:13" ht="15.75" customHeight="1" hidden="1" thickBot="1">
      <c r="A217" s="25" t="s">
        <v>23</v>
      </c>
      <c r="B217" s="26"/>
      <c r="C217" s="27"/>
      <c r="D217" s="4">
        <v>22603</v>
      </c>
      <c r="E217" s="6">
        <f t="shared" si="35"/>
        <v>0</v>
      </c>
      <c r="F217" s="6"/>
      <c r="G217" s="6"/>
      <c r="H217" s="6">
        <f t="shared" si="36"/>
        <v>0</v>
      </c>
      <c r="I217" s="6"/>
      <c r="J217" s="6"/>
      <c r="K217" s="6">
        <f t="shared" si="37"/>
        <v>0</v>
      </c>
      <c r="L217" s="6"/>
      <c r="M217" s="6"/>
    </row>
    <row r="218" spans="1:13" ht="15.75" customHeight="1" hidden="1" thickBot="1">
      <c r="A218" s="25" t="s">
        <v>9</v>
      </c>
      <c r="B218" s="26"/>
      <c r="C218" s="27"/>
      <c r="D218" s="5">
        <v>22604</v>
      </c>
      <c r="E218" s="6">
        <f t="shared" si="35"/>
        <v>0</v>
      </c>
      <c r="F218" s="6"/>
      <c r="G218" s="6"/>
      <c r="H218" s="6">
        <f t="shared" si="36"/>
        <v>0</v>
      </c>
      <c r="I218" s="6"/>
      <c r="J218" s="6"/>
      <c r="K218" s="6">
        <f t="shared" si="37"/>
        <v>0</v>
      </c>
      <c r="L218" s="6"/>
      <c r="M218" s="6"/>
    </row>
    <row r="219" spans="1:13" ht="15.75" customHeight="1" hidden="1" thickBot="1">
      <c r="A219" s="25" t="s">
        <v>24</v>
      </c>
      <c r="B219" s="26"/>
      <c r="C219" s="27"/>
      <c r="D219" s="5">
        <v>22605</v>
      </c>
      <c r="E219" s="6">
        <f t="shared" si="35"/>
        <v>0</v>
      </c>
      <c r="F219" s="6"/>
      <c r="G219" s="6"/>
      <c r="H219" s="6">
        <f t="shared" si="36"/>
        <v>0</v>
      </c>
      <c r="I219" s="6"/>
      <c r="J219" s="6"/>
      <c r="K219" s="6">
        <f t="shared" si="37"/>
        <v>0</v>
      </c>
      <c r="L219" s="6"/>
      <c r="M219" s="6"/>
    </row>
    <row r="220" spans="1:13" ht="34.5" customHeight="1" hidden="1" thickBot="1">
      <c r="A220" s="22" t="s">
        <v>82</v>
      </c>
      <c r="B220" s="23"/>
      <c r="C220" s="24"/>
      <c r="D220" s="5">
        <v>22606</v>
      </c>
      <c r="E220" s="6">
        <f t="shared" si="35"/>
        <v>0</v>
      </c>
      <c r="F220" s="6"/>
      <c r="G220" s="6"/>
      <c r="H220" s="6">
        <f t="shared" si="36"/>
        <v>0</v>
      </c>
      <c r="I220" s="6"/>
      <c r="J220" s="6"/>
      <c r="K220" s="6">
        <f t="shared" si="37"/>
        <v>0</v>
      </c>
      <c r="L220" s="6"/>
      <c r="M220" s="6"/>
    </row>
    <row r="221" spans="1:13" ht="15.75" customHeight="1" hidden="1" thickBot="1">
      <c r="A221" s="25" t="s">
        <v>25</v>
      </c>
      <c r="B221" s="26"/>
      <c r="C221" s="27"/>
      <c r="D221" s="5">
        <v>22699</v>
      </c>
      <c r="E221" s="6">
        <f t="shared" si="35"/>
        <v>0</v>
      </c>
      <c r="F221" s="6"/>
      <c r="G221" s="6"/>
      <c r="H221" s="6">
        <f t="shared" si="36"/>
        <v>0</v>
      </c>
      <c r="I221" s="6"/>
      <c r="J221" s="6"/>
      <c r="K221" s="6">
        <f t="shared" si="37"/>
        <v>0</v>
      </c>
      <c r="L221" s="6"/>
      <c r="M221" s="6"/>
    </row>
    <row r="222" spans="1:13" ht="15.75" customHeight="1" hidden="1" thickBot="1">
      <c r="A222" s="34" t="s">
        <v>26</v>
      </c>
      <c r="B222" s="35"/>
      <c r="C222" s="36"/>
      <c r="D222" s="19">
        <v>262</v>
      </c>
      <c r="E222" s="17">
        <f t="shared" si="35"/>
        <v>0</v>
      </c>
      <c r="F222" s="17">
        <f>F223</f>
        <v>0</v>
      </c>
      <c r="G222" s="17">
        <f>G223</f>
        <v>0</v>
      </c>
      <c r="H222" s="17">
        <f t="shared" si="36"/>
        <v>0</v>
      </c>
      <c r="I222" s="17">
        <f>I223</f>
        <v>0</v>
      </c>
      <c r="J222" s="17">
        <f>J223</f>
        <v>0</v>
      </c>
      <c r="K222" s="17">
        <f t="shared" si="37"/>
        <v>0</v>
      </c>
      <c r="L222" s="17">
        <f>L223</f>
        <v>0</v>
      </c>
      <c r="M222" s="17">
        <f>M223</f>
        <v>0</v>
      </c>
    </row>
    <row r="223" spans="1:13" ht="15.75" customHeight="1" hidden="1" thickBot="1">
      <c r="A223" s="25" t="s">
        <v>26</v>
      </c>
      <c r="B223" s="26"/>
      <c r="C223" s="27"/>
      <c r="D223" s="5">
        <v>26200</v>
      </c>
      <c r="E223" s="6">
        <f t="shared" si="35"/>
        <v>0</v>
      </c>
      <c r="F223" s="6"/>
      <c r="G223" s="6"/>
      <c r="H223" s="6">
        <f t="shared" si="36"/>
        <v>0</v>
      </c>
      <c r="I223" s="6"/>
      <c r="J223" s="6"/>
      <c r="K223" s="6">
        <f t="shared" si="37"/>
        <v>0</v>
      </c>
      <c r="L223" s="6"/>
      <c r="M223" s="6"/>
    </row>
    <row r="224" spans="1:13" ht="15.75" customHeight="1" hidden="1" thickBot="1">
      <c r="A224" s="40" t="s">
        <v>42</v>
      </c>
      <c r="B224" s="41"/>
      <c r="C224" s="42"/>
      <c r="D224" s="19">
        <v>290</v>
      </c>
      <c r="E224" s="17">
        <f t="shared" si="35"/>
        <v>0</v>
      </c>
      <c r="F224" s="17">
        <f>SUM(F225:F229)</f>
        <v>0</v>
      </c>
      <c r="G224" s="17">
        <f>SUM(G225:G229)</f>
        <v>0</v>
      </c>
      <c r="H224" s="17">
        <f t="shared" si="36"/>
        <v>0</v>
      </c>
      <c r="I224" s="17">
        <f>SUM(I225:I229)</f>
        <v>0</v>
      </c>
      <c r="J224" s="17">
        <f>SUM(J225:J229)</f>
        <v>0</v>
      </c>
      <c r="K224" s="17">
        <f t="shared" si="37"/>
        <v>0</v>
      </c>
      <c r="L224" s="17">
        <f>SUM(L225:L229)</f>
        <v>0</v>
      </c>
      <c r="M224" s="17">
        <f>SUM(M225:M229)</f>
        <v>0</v>
      </c>
    </row>
    <row r="225" spans="1:13" ht="15.75" customHeight="1" hidden="1" thickBot="1">
      <c r="A225" s="25" t="s">
        <v>27</v>
      </c>
      <c r="B225" s="26"/>
      <c r="C225" s="27"/>
      <c r="D225" s="5" t="s">
        <v>74</v>
      </c>
      <c r="E225" s="6">
        <f t="shared" si="35"/>
        <v>0</v>
      </c>
      <c r="F225" s="6"/>
      <c r="G225" s="6"/>
      <c r="H225" s="6">
        <f t="shared" si="36"/>
        <v>0</v>
      </c>
      <c r="I225" s="6"/>
      <c r="J225" s="6"/>
      <c r="K225" s="6">
        <f t="shared" si="37"/>
        <v>0</v>
      </c>
      <c r="L225" s="6"/>
      <c r="M225" s="6"/>
    </row>
    <row r="226" spans="1:13" ht="15.75" customHeight="1" hidden="1" thickBot="1">
      <c r="A226" s="25" t="s">
        <v>27</v>
      </c>
      <c r="B226" s="26"/>
      <c r="C226" s="27"/>
      <c r="D226" s="5" t="s">
        <v>75</v>
      </c>
      <c r="E226" s="6">
        <f t="shared" si="35"/>
        <v>0</v>
      </c>
      <c r="F226" s="6"/>
      <c r="G226" s="6"/>
      <c r="H226" s="6">
        <f t="shared" si="36"/>
        <v>0</v>
      </c>
      <c r="I226" s="6"/>
      <c r="J226" s="6"/>
      <c r="K226" s="6">
        <f t="shared" si="37"/>
        <v>0</v>
      </c>
      <c r="L226" s="6"/>
      <c r="M226" s="6"/>
    </row>
    <row r="227" spans="1:13" ht="15.75" customHeight="1" hidden="1" thickBot="1">
      <c r="A227" s="25" t="s">
        <v>28</v>
      </c>
      <c r="B227" s="26"/>
      <c r="C227" s="27"/>
      <c r="D227" s="3">
        <v>29002</v>
      </c>
      <c r="E227" s="6">
        <f t="shared" si="35"/>
        <v>0</v>
      </c>
      <c r="F227" s="6"/>
      <c r="G227" s="6"/>
      <c r="H227" s="6">
        <f t="shared" si="36"/>
        <v>0</v>
      </c>
      <c r="I227" s="6"/>
      <c r="J227" s="6"/>
      <c r="K227" s="6">
        <f t="shared" si="37"/>
        <v>0</v>
      </c>
      <c r="L227" s="6"/>
      <c r="M227" s="6"/>
    </row>
    <row r="228" spans="1:13" ht="15.75" customHeight="1" hidden="1" thickBot="1">
      <c r="A228" s="25" t="s">
        <v>29</v>
      </c>
      <c r="B228" s="26"/>
      <c r="C228" s="27"/>
      <c r="D228" s="3">
        <v>29003</v>
      </c>
      <c r="E228" s="6">
        <f t="shared" si="35"/>
        <v>0</v>
      </c>
      <c r="F228" s="6"/>
      <c r="G228" s="6"/>
      <c r="H228" s="6">
        <f t="shared" si="36"/>
        <v>0</v>
      </c>
      <c r="I228" s="6"/>
      <c r="J228" s="6"/>
      <c r="K228" s="6">
        <f t="shared" si="37"/>
        <v>0</v>
      </c>
      <c r="L228" s="6"/>
      <c r="M228" s="6"/>
    </row>
    <row r="229" spans="1:13" ht="15.75" customHeight="1" hidden="1" thickBot="1">
      <c r="A229" s="25" t="s">
        <v>30</v>
      </c>
      <c r="B229" s="26"/>
      <c r="C229" s="27"/>
      <c r="D229" s="3">
        <v>29099</v>
      </c>
      <c r="E229" s="6">
        <f t="shared" si="35"/>
        <v>0</v>
      </c>
      <c r="F229" s="6"/>
      <c r="G229" s="6"/>
      <c r="H229" s="6">
        <f t="shared" si="36"/>
        <v>0</v>
      </c>
      <c r="I229" s="6"/>
      <c r="J229" s="6"/>
      <c r="K229" s="6">
        <f t="shared" si="37"/>
        <v>0</v>
      </c>
      <c r="L229" s="6"/>
      <c r="M229" s="6"/>
    </row>
    <row r="230" spans="1:13" ht="15.75" customHeight="1" hidden="1" thickBot="1">
      <c r="A230" s="40" t="s">
        <v>76</v>
      </c>
      <c r="B230" s="41"/>
      <c r="C230" s="42"/>
      <c r="D230" s="19">
        <v>310</v>
      </c>
      <c r="E230" s="17">
        <f t="shared" si="35"/>
        <v>0</v>
      </c>
      <c r="F230" s="17">
        <f>SUM(F231:F236)</f>
        <v>0</v>
      </c>
      <c r="G230" s="17">
        <f>SUM(G231:G236)</f>
        <v>0</v>
      </c>
      <c r="H230" s="17">
        <f t="shared" si="36"/>
        <v>0</v>
      </c>
      <c r="I230" s="17">
        <f>SUM(I231:I236)</f>
        <v>0</v>
      </c>
      <c r="J230" s="17">
        <f>SUM(J231:J236)</f>
        <v>0</v>
      </c>
      <c r="K230" s="17">
        <f t="shared" si="37"/>
        <v>0</v>
      </c>
      <c r="L230" s="17">
        <f>SUM(L231:L236)</f>
        <v>0</v>
      </c>
      <c r="M230" s="17">
        <f>SUM(M231:M236)</f>
        <v>0</v>
      </c>
    </row>
    <row r="231" spans="1:13" ht="15.75" customHeight="1" hidden="1" thickBot="1">
      <c r="A231" s="25" t="s">
        <v>31</v>
      </c>
      <c r="B231" s="26"/>
      <c r="C231" s="27"/>
      <c r="D231" s="5">
        <v>31001</v>
      </c>
      <c r="E231" s="6">
        <f t="shared" si="35"/>
        <v>0</v>
      </c>
      <c r="F231" s="6"/>
      <c r="G231" s="6"/>
      <c r="H231" s="6">
        <f t="shared" si="36"/>
        <v>0</v>
      </c>
      <c r="I231" s="6"/>
      <c r="J231" s="6"/>
      <c r="K231" s="6">
        <f t="shared" si="37"/>
        <v>0</v>
      </c>
      <c r="L231" s="6"/>
      <c r="M231" s="6"/>
    </row>
    <row r="232" spans="1:13" ht="15.75" customHeight="1" hidden="1" thickBot="1">
      <c r="A232" s="25" t="s">
        <v>32</v>
      </c>
      <c r="B232" s="26"/>
      <c r="C232" s="27"/>
      <c r="D232" s="3">
        <v>31002</v>
      </c>
      <c r="E232" s="6">
        <f t="shared" si="35"/>
        <v>0</v>
      </c>
      <c r="F232" s="6"/>
      <c r="G232" s="6"/>
      <c r="H232" s="6">
        <f t="shared" si="36"/>
        <v>0</v>
      </c>
      <c r="I232" s="6"/>
      <c r="J232" s="6"/>
      <c r="K232" s="6">
        <f t="shared" si="37"/>
        <v>0</v>
      </c>
      <c r="L232" s="6"/>
      <c r="M232" s="6"/>
    </row>
    <row r="233" spans="1:13" ht="15.75" customHeight="1" hidden="1" thickBot="1">
      <c r="A233" s="25" t="s">
        <v>33</v>
      </c>
      <c r="B233" s="26"/>
      <c r="C233" s="27"/>
      <c r="D233" s="3">
        <v>31003</v>
      </c>
      <c r="E233" s="6">
        <f t="shared" si="35"/>
        <v>0</v>
      </c>
      <c r="F233" s="6"/>
      <c r="G233" s="6"/>
      <c r="H233" s="6">
        <f t="shared" si="36"/>
        <v>0</v>
      </c>
      <c r="I233" s="6"/>
      <c r="J233" s="6"/>
      <c r="K233" s="6">
        <f t="shared" si="37"/>
        <v>0</v>
      </c>
      <c r="L233" s="6"/>
      <c r="M233" s="6"/>
    </row>
    <row r="234" spans="1:13" ht="15.75" customHeight="1" hidden="1" thickBot="1">
      <c r="A234" s="25" t="s">
        <v>34</v>
      </c>
      <c r="B234" s="26"/>
      <c r="C234" s="27"/>
      <c r="D234" s="3">
        <v>31004</v>
      </c>
      <c r="E234" s="6">
        <f t="shared" si="35"/>
        <v>0</v>
      </c>
      <c r="F234" s="6"/>
      <c r="G234" s="6"/>
      <c r="H234" s="6">
        <f t="shared" si="36"/>
        <v>0</v>
      </c>
      <c r="I234" s="6"/>
      <c r="J234" s="6"/>
      <c r="K234" s="6">
        <f t="shared" si="37"/>
        <v>0</v>
      </c>
      <c r="L234" s="6"/>
      <c r="M234" s="6"/>
    </row>
    <row r="235" spans="1:13" ht="15.75" customHeight="1" hidden="1" thickBot="1">
      <c r="A235" s="25" t="s">
        <v>35</v>
      </c>
      <c r="B235" s="26"/>
      <c r="C235" s="27"/>
      <c r="D235" s="3">
        <v>31005</v>
      </c>
      <c r="E235" s="6">
        <f t="shared" si="35"/>
        <v>0</v>
      </c>
      <c r="F235" s="6"/>
      <c r="G235" s="6"/>
      <c r="H235" s="6">
        <f t="shared" si="36"/>
        <v>0</v>
      </c>
      <c r="I235" s="6"/>
      <c r="J235" s="6"/>
      <c r="K235" s="6">
        <f t="shared" si="37"/>
        <v>0</v>
      </c>
      <c r="L235" s="6"/>
      <c r="M235" s="6"/>
    </row>
    <row r="236" spans="1:13" ht="15.75" customHeight="1" hidden="1" thickBot="1">
      <c r="A236" s="25" t="s">
        <v>36</v>
      </c>
      <c r="B236" s="26"/>
      <c r="C236" s="27"/>
      <c r="D236" s="3">
        <v>31099</v>
      </c>
      <c r="E236" s="6">
        <f t="shared" si="35"/>
        <v>0</v>
      </c>
      <c r="F236" s="6"/>
      <c r="G236" s="6"/>
      <c r="H236" s="6">
        <f t="shared" si="36"/>
        <v>0</v>
      </c>
      <c r="I236" s="6"/>
      <c r="J236" s="6"/>
      <c r="K236" s="6">
        <f t="shared" si="37"/>
        <v>0</v>
      </c>
      <c r="L236" s="6"/>
      <c r="M236" s="6"/>
    </row>
    <row r="237" spans="1:13" ht="15.75" customHeight="1" hidden="1" thickBot="1">
      <c r="A237" s="34" t="s">
        <v>77</v>
      </c>
      <c r="B237" s="35"/>
      <c r="C237" s="36"/>
      <c r="D237" s="18">
        <v>340</v>
      </c>
      <c r="E237" s="17">
        <f t="shared" si="35"/>
        <v>0</v>
      </c>
      <c r="F237" s="17">
        <f>SUM(F238:F242)</f>
        <v>0</v>
      </c>
      <c r="G237" s="17">
        <f>SUM(G238:G242)</f>
        <v>0</v>
      </c>
      <c r="H237" s="17">
        <f t="shared" si="36"/>
        <v>0</v>
      </c>
      <c r="I237" s="17">
        <f>SUM(I238:I242)</f>
        <v>0</v>
      </c>
      <c r="J237" s="17">
        <f>SUM(J238:J242)</f>
        <v>0</v>
      </c>
      <c r="K237" s="17">
        <f t="shared" si="37"/>
        <v>0</v>
      </c>
      <c r="L237" s="17">
        <f>SUM(L238:L242)</f>
        <v>0</v>
      </c>
      <c r="M237" s="17">
        <f>SUM(M238:M242)</f>
        <v>0</v>
      </c>
    </row>
    <row r="238" spans="1:13" ht="15.75" customHeight="1" hidden="1" thickBot="1">
      <c r="A238" s="25" t="s">
        <v>37</v>
      </c>
      <c r="B238" s="26"/>
      <c r="C238" s="27"/>
      <c r="D238" s="4">
        <v>34001</v>
      </c>
      <c r="E238" s="6">
        <f t="shared" si="35"/>
        <v>0</v>
      </c>
      <c r="F238" s="6"/>
      <c r="G238" s="6"/>
      <c r="H238" s="6">
        <f t="shared" si="36"/>
        <v>0</v>
      </c>
      <c r="I238" s="6"/>
      <c r="J238" s="6"/>
      <c r="K238" s="6">
        <f t="shared" si="37"/>
        <v>0</v>
      </c>
      <c r="L238" s="6"/>
      <c r="M238" s="6"/>
    </row>
    <row r="239" spans="1:13" ht="15.75" customHeight="1" hidden="1" thickBot="1">
      <c r="A239" s="25" t="s">
        <v>38</v>
      </c>
      <c r="B239" s="26"/>
      <c r="C239" s="27"/>
      <c r="D239" s="5">
        <v>34002</v>
      </c>
      <c r="E239" s="6">
        <f t="shared" si="35"/>
        <v>0</v>
      </c>
      <c r="F239" s="6"/>
      <c r="G239" s="6"/>
      <c r="H239" s="6">
        <f t="shared" si="36"/>
        <v>0</v>
      </c>
      <c r="I239" s="6"/>
      <c r="J239" s="6"/>
      <c r="K239" s="6">
        <f t="shared" si="37"/>
        <v>0</v>
      </c>
      <c r="L239" s="6"/>
      <c r="M239" s="6"/>
    </row>
    <row r="240" spans="1:13" ht="15.75" customHeight="1" hidden="1" thickBot="1">
      <c r="A240" s="25" t="s">
        <v>39</v>
      </c>
      <c r="B240" s="26"/>
      <c r="C240" s="27"/>
      <c r="D240" s="3">
        <v>34003</v>
      </c>
      <c r="E240" s="6">
        <f t="shared" si="35"/>
        <v>0</v>
      </c>
      <c r="F240" s="6"/>
      <c r="G240" s="6"/>
      <c r="H240" s="6">
        <f t="shared" si="36"/>
        <v>0</v>
      </c>
      <c r="I240" s="6"/>
      <c r="J240" s="6"/>
      <c r="K240" s="6">
        <f t="shared" si="37"/>
        <v>0</v>
      </c>
      <c r="L240" s="6"/>
      <c r="M240" s="6"/>
    </row>
    <row r="241" spans="1:13" ht="15.75" customHeight="1" hidden="1" thickBot="1">
      <c r="A241" s="25" t="s">
        <v>40</v>
      </c>
      <c r="B241" s="26"/>
      <c r="C241" s="27"/>
      <c r="D241" s="3">
        <v>34004</v>
      </c>
      <c r="E241" s="6">
        <f t="shared" si="35"/>
        <v>0</v>
      </c>
      <c r="F241" s="6"/>
      <c r="G241" s="6"/>
      <c r="H241" s="6">
        <f t="shared" si="36"/>
        <v>0</v>
      </c>
      <c r="I241" s="6"/>
      <c r="J241" s="6"/>
      <c r="K241" s="6">
        <f t="shared" si="37"/>
        <v>0</v>
      </c>
      <c r="L241" s="6"/>
      <c r="M241" s="6"/>
    </row>
    <row r="242" spans="1:13" ht="15.75" customHeight="1" hidden="1" thickBot="1">
      <c r="A242" s="25" t="s">
        <v>41</v>
      </c>
      <c r="B242" s="26"/>
      <c r="C242" s="27"/>
      <c r="D242" s="3">
        <v>34099</v>
      </c>
      <c r="E242" s="6">
        <f t="shared" si="35"/>
        <v>0</v>
      </c>
      <c r="F242" s="6"/>
      <c r="G242" s="6"/>
      <c r="H242" s="6">
        <f t="shared" si="36"/>
        <v>0</v>
      </c>
      <c r="I242" s="6"/>
      <c r="J242" s="6"/>
      <c r="K242" s="6">
        <f t="shared" si="37"/>
        <v>0</v>
      </c>
      <c r="L242" s="6"/>
      <c r="M242" s="6"/>
    </row>
    <row r="243" spans="1:14" ht="15.75" thickBot="1">
      <c r="A243" s="28" t="s">
        <v>62</v>
      </c>
      <c r="B243" s="29"/>
      <c r="C243" s="30"/>
      <c r="D243" s="20">
        <v>900</v>
      </c>
      <c r="E243" s="21">
        <f aca="true" t="shared" si="38" ref="E243:M243">E245+E247+E251+E253+E255+E258+E261+E263+E270+E278+E280+E286+E293</f>
        <v>0</v>
      </c>
      <c r="F243" s="21">
        <f t="shared" si="38"/>
        <v>0</v>
      </c>
      <c r="G243" s="21">
        <f t="shared" si="38"/>
        <v>0</v>
      </c>
      <c r="H243" s="21">
        <f t="shared" si="38"/>
        <v>136500</v>
      </c>
      <c r="I243" s="21">
        <f t="shared" si="38"/>
        <v>136500</v>
      </c>
      <c r="J243" s="21">
        <f t="shared" si="38"/>
        <v>0</v>
      </c>
      <c r="K243" s="21">
        <f t="shared" si="38"/>
        <v>50000</v>
      </c>
      <c r="L243" s="21">
        <f t="shared" si="38"/>
        <v>50000</v>
      </c>
      <c r="M243" s="21">
        <f t="shared" si="38"/>
        <v>0</v>
      </c>
      <c r="N243" t="s">
        <v>78</v>
      </c>
    </row>
    <row r="244" spans="1:13" ht="15.75" thickBot="1">
      <c r="A244" s="37" t="s">
        <v>47</v>
      </c>
      <c r="B244" s="38"/>
      <c r="C244" s="39"/>
      <c r="D244" s="1"/>
      <c r="E244" s="6"/>
      <c r="F244" s="6"/>
      <c r="G244" s="6"/>
      <c r="H244" s="6"/>
      <c r="I244" s="6"/>
      <c r="J244" s="6"/>
      <c r="K244" s="6"/>
      <c r="L244" s="6"/>
      <c r="M244" s="6"/>
    </row>
    <row r="245" spans="1:13" ht="15.75" customHeight="1" hidden="1" thickBot="1">
      <c r="A245" s="40" t="s">
        <v>67</v>
      </c>
      <c r="B245" s="41"/>
      <c r="C245" s="42"/>
      <c r="D245" s="16">
        <v>211</v>
      </c>
      <c r="E245" s="17">
        <f>F245+G245</f>
        <v>0</v>
      </c>
      <c r="F245" s="17">
        <f>F246</f>
        <v>0</v>
      </c>
      <c r="G245" s="17">
        <f>G246</f>
        <v>0</v>
      </c>
      <c r="H245" s="17">
        <f>I245+J245</f>
        <v>0</v>
      </c>
      <c r="I245" s="17">
        <f>I246</f>
        <v>0</v>
      </c>
      <c r="J245" s="17">
        <f>J246</f>
        <v>0</v>
      </c>
      <c r="K245" s="17">
        <f>L245+M245</f>
        <v>0</v>
      </c>
      <c r="L245" s="17">
        <f>L246</f>
        <v>0</v>
      </c>
      <c r="M245" s="17">
        <f>M246</f>
        <v>0</v>
      </c>
    </row>
    <row r="246" spans="1:13" ht="30.75" customHeight="1" hidden="1" thickBot="1">
      <c r="A246" s="25" t="s">
        <v>8</v>
      </c>
      <c r="B246" s="26"/>
      <c r="C246" s="27"/>
      <c r="D246" s="3">
        <v>21101</v>
      </c>
      <c r="E246" s="6">
        <f aca="true" t="shared" si="39" ref="E246:E298">F246+G246</f>
        <v>0</v>
      </c>
      <c r="F246" s="6"/>
      <c r="G246" s="6"/>
      <c r="H246" s="6">
        <f aca="true" t="shared" si="40" ref="H246:H298">I246+J246</f>
        <v>0</v>
      </c>
      <c r="I246" s="6"/>
      <c r="J246" s="6"/>
      <c r="K246" s="6">
        <f aca="true" t="shared" si="41" ref="K246:K298">L246+M246</f>
        <v>0</v>
      </c>
      <c r="L246" s="6"/>
      <c r="M246" s="6"/>
    </row>
    <row r="247" spans="1:13" ht="15.75" customHeight="1" hidden="1" thickBot="1">
      <c r="A247" s="40" t="s">
        <v>68</v>
      </c>
      <c r="B247" s="41"/>
      <c r="C247" s="42"/>
      <c r="D247" s="18">
        <v>212</v>
      </c>
      <c r="E247" s="17">
        <f t="shared" si="39"/>
        <v>0</v>
      </c>
      <c r="F247" s="17">
        <f>F248+F249+F250</f>
        <v>0</v>
      </c>
      <c r="G247" s="17">
        <f>G248+G249+G250</f>
        <v>0</v>
      </c>
      <c r="H247" s="17">
        <f t="shared" si="40"/>
        <v>0</v>
      </c>
      <c r="I247" s="17">
        <f>I248+I249+I250</f>
        <v>0</v>
      </c>
      <c r="J247" s="17">
        <f>J248+J249+J250</f>
        <v>0</v>
      </c>
      <c r="K247" s="17">
        <f t="shared" si="41"/>
        <v>0</v>
      </c>
      <c r="L247" s="17">
        <f>L248+L249+L250</f>
        <v>0</v>
      </c>
      <c r="M247" s="17">
        <f>M248+M249+M250</f>
        <v>0</v>
      </c>
    </row>
    <row r="248" spans="1:13" ht="15.75" hidden="1" thickBot="1">
      <c r="A248" s="31" t="s">
        <v>9</v>
      </c>
      <c r="B248" s="32"/>
      <c r="C248" s="33"/>
      <c r="D248" s="3">
        <v>21201</v>
      </c>
      <c r="E248" s="6">
        <f t="shared" si="39"/>
        <v>0</v>
      </c>
      <c r="F248" s="6"/>
      <c r="G248" s="6"/>
      <c r="H248" s="6">
        <f t="shared" si="40"/>
        <v>0</v>
      </c>
      <c r="I248" s="6"/>
      <c r="J248" s="6"/>
      <c r="K248" s="6">
        <f t="shared" si="41"/>
        <v>0</v>
      </c>
      <c r="L248" s="6"/>
      <c r="M248" s="6"/>
    </row>
    <row r="249" spans="1:13" ht="30" customHeight="1" hidden="1" thickBot="1">
      <c r="A249" s="25" t="s">
        <v>10</v>
      </c>
      <c r="B249" s="26"/>
      <c r="C249" s="27"/>
      <c r="D249" s="3">
        <v>21202</v>
      </c>
      <c r="E249" s="6">
        <f t="shared" si="39"/>
        <v>0</v>
      </c>
      <c r="F249" s="6"/>
      <c r="G249" s="6"/>
      <c r="H249" s="6">
        <f t="shared" si="40"/>
        <v>0</v>
      </c>
      <c r="I249" s="6"/>
      <c r="J249" s="6"/>
      <c r="K249" s="6">
        <f t="shared" si="41"/>
        <v>0</v>
      </c>
      <c r="L249" s="6"/>
      <c r="M249" s="6"/>
    </row>
    <row r="250" spans="1:13" ht="15.75" customHeight="1" hidden="1" thickBot="1">
      <c r="A250" s="25" t="s">
        <v>11</v>
      </c>
      <c r="B250" s="26"/>
      <c r="C250" s="27"/>
      <c r="D250" s="3">
        <v>21299</v>
      </c>
      <c r="E250" s="6">
        <f t="shared" si="39"/>
        <v>0</v>
      </c>
      <c r="F250" s="6"/>
      <c r="G250" s="6"/>
      <c r="H250" s="6">
        <f t="shared" si="40"/>
        <v>0</v>
      </c>
      <c r="I250" s="6"/>
      <c r="J250" s="6"/>
      <c r="K250" s="6">
        <f t="shared" si="41"/>
        <v>0</v>
      </c>
      <c r="L250" s="6"/>
      <c r="M250" s="6"/>
    </row>
    <row r="251" spans="1:13" ht="15.75" customHeight="1" hidden="1" thickBot="1">
      <c r="A251" s="34" t="s">
        <v>12</v>
      </c>
      <c r="B251" s="35"/>
      <c r="C251" s="36"/>
      <c r="D251" s="18">
        <v>213</v>
      </c>
      <c r="E251" s="17">
        <f t="shared" si="39"/>
        <v>0</v>
      </c>
      <c r="F251" s="17">
        <f>F252</f>
        <v>0</v>
      </c>
      <c r="G251" s="17">
        <f>G252</f>
        <v>0</v>
      </c>
      <c r="H251" s="17">
        <f t="shared" si="40"/>
        <v>0</v>
      </c>
      <c r="I251" s="17">
        <f>I252</f>
        <v>0</v>
      </c>
      <c r="J251" s="17">
        <f>J252</f>
        <v>0</v>
      </c>
      <c r="K251" s="17">
        <f t="shared" si="41"/>
        <v>0</v>
      </c>
      <c r="L251" s="17">
        <f>L252</f>
        <v>0</v>
      </c>
      <c r="M251" s="17">
        <f>M252</f>
        <v>0</v>
      </c>
    </row>
    <row r="252" spans="1:13" ht="15.75" customHeight="1" hidden="1" thickBot="1">
      <c r="A252" s="25" t="s">
        <v>12</v>
      </c>
      <c r="B252" s="26"/>
      <c r="C252" s="27"/>
      <c r="D252" s="3">
        <v>21300</v>
      </c>
      <c r="E252" s="6">
        <f t="shared" si="39"/>
        <v>0</v>
      </c>
      <c r="F252" s="6"/>
      <c r="G252" s="6"/>
      <c r="H252" s="6">
        <f t="shared" si="40"/>
        <v>0</v>
      </c>
      <c r="I252" s="6"/>
      <c r="J252" s="6"/>
      <c r="K252" s="6">
        <f t="shared" si="41"/>
        <v>0</v>
      </c>
      <c r="L252" s="6"/>
      <c r="M252" s="6"/>
    </row>
    <row r="253" spans="1:13" ht="15.75" customHeight="1" hidden="1" thickBot="1">
      <c r="A253" s="34" t="s">
        <v>13</v>
      </c>
      <c r="B253" s="35"/>
      <c r="C253" s="36"/>
      <c r="D253" s="18">
        <v>221</v>
      </c>
      <c r="E253" s="17">
        <f t="shared" si="39"/>
        <v>0</v>
      </c>
      <c r="F253" s="17">
        <f>F254</f>
        <v>0</v>
      </c>
      <c r="G253" s="17">
        <f>G254</f>
        <v>0</v>
      </c>
      <c r="H253" s="17">
        <f t="shared" si="40"/>
        <v>0</v>
      </c>
      <c r="I253" s="17">
        <f>I254</f>
        <v>0</v>
      </c>
      <c r="J253" s="17">
        <f>J254</f>
        <v>0</v>
      </c>
      <c r="K253" s="17">
        <f t="shared" si="41"/>
        <v>0</v>
      </c>
      <c r="L253" s="17">
        <f>L254</f>
        <v>0</v>
      </c>
      <c r="M253" s="17">
        <f>M254</f>
        <v>0</v>
      </c>
    </row>
    <row r="254" spans="1:13" ht="15.75" customHeight="1" hidden="1" thickBot="1">
      <c r="A254" s="25" t="s">
        <v>13</v>
      </c>
      <c r="B254" s="26"/>
      <c r="C254" s="27"/>
      <c r="D254" s="3">
        <v>22100</v>
      </c>
      <c r="E254" s="6">
        <f t="shared" si="39"/>
        <v>0</v>
      </c>
      <c r="F254" s="6"/>
      <c r="G254" s="6"/>
      <c r="H254" s="6">
        <f t="shared" si="40"/>
        <v>0</v>
      </c>
      <c r="I254" s="6"/>
      <c r="J254" s="6"/>
      <c r="K254" s="6">
        <f t="shared" si="41"/>
        <v>0</v>
      </c>
      <c r="L254" s="6"/>
      <c r="M254" s="6"/>
    </row>
    <row r="255" spans="1:13" ht="15.75" customHeight="1" hidden="1" thickBot="1">
      <c r="A255" s="40" t="s">
        <v>69</v>
      </c>
      <c r="B255" s="41"/>
      <c r="C255" s="42"/>
      <c r="D255" s="18">
        <v>222</v>
      </c>
      <c r="E255" s="17">
        <f t="shared" si="39"/>
        <v>0</v>
      </c>
      <c r="F255" s="17">
        <f>F256+F257</f>
        <v>0</v>
      </c>
      <c r="G255" s="17">
        <f>G256+G257</f>
        <v>0</v>
      </c>
      <c r="H255" s="17">
        <f t="shared" si="40"/>
        <v>0</v>
      </c>
      <c r="I255" s="17">
        <f>I256+I257</f>
        <v>0</v>
      </c>
      <c r="J255" s="17">
        <f>J256+J257</f>
        <v>0</v>
      </c>
      <c r="K255" s="17">
        <f t="shared" si="41"/>
        <v>0</v>
      </c>
      <c r="L255" s="17">
        <f>L256+L257</f>
        <v>0</v>
      </c>
      <c r="M255" s="17">
        <f>M256+M257</f>
        <v>0</v>
      </c>
    </row>
    <row r="256" spans="1:13" ht="15.75" customHeight="1" hidden="1" thickBot="1">
      <c r="A256" s="25" t="s">
        <v>9</v>
      </c>
      <c r="B256" s="26"/>
      <c r="C256" s="27"/>
      <c r="D256" s="3">
        <v>22201</v>
      </c>
      <c r="E256" s="6">
        <f t="shared" si="39"/>
        <v>0</v>
      </c>
      <c r="F256" s="6"/>
      <c r="G256" s="6"/>
      <c r="H256" s="6">
        <f t="shared" si="40"/>
        <v>0</v>
      </c>
      <c r="I256" s="6"/>
      <c r="J256" s="6"/>
      <c r="K256" s="6">
        <f t="shared" si="41"/>
        <v>0</v>
      </c>
      <c r="L256" s="6"/>
      <c r="M256" s="6"/>
    </row>
    <row r="257" spans="1:13" ht="15.75" customHeight="1" hidden="1" thickBot="1">
      <c r="A257" s="25" t="s">
        <v>14</v>
      </c>
      <c r="B257" s="26"/>
      <c r="C257" s="27"/>
      <c r="D257" s="3">
        <v>22299</v>
      </c>
      <c r="E257" s="6">
        <f t="shared" si="39"/>
        <v>0</v>
      </c>
      <c r="F257" s="6"/>
      <c r="G257" s="6"/>
      <c r="H257" s="6">
        <f t="shared" si="40"/>
        <v>0</v>
      </c>
      <c r="I257" s="6"/>
      <c r="J257" s="6"/>
      <c r="K257" s="6">
        <f t="shared" si="41"/>
        <v>0</v>
      </c>
      <c r="L257" s="6"/>
      <c r="M257" s="6"/>
    </row>
    <row r="258" spans="1:13" ht="15.75" customHeight="1" hidden="1" thickBot="1">
      <c r="A258" s="40" t="s">
        <v>15</v>
      </c>
      <c r="B258" s="41"/>
      <c r="C258" s="42"/>
      <c r="D258" s="18">
        <v>223</v>
      </c>
      <c r="E258" s="17">
        <f t="shared" si="39"/>
        <v>0</v>
      </c>
      <c r="F258" s="17">
        <f>F259+F260</f>
        <v>0</v>
      </c>
      <c r="G258" s="17">
        <f>G259+G260</f>
        <v>0</v>
      </c>
      <c r="H258" s="17">
        <f t="shared" si="40"/>
        <v>0</v>
      </c>
      <c r="I258" s="17">
        <f>I259+I260</f>
        <v>0</v>
      </c>
      <c r="J258" s="17">
        <f>J259+J260</f>
        <v>0</v>
      </c>
      <c r="K258" s="17">
        <f t="shared" si="41"/>
        <v>0</v>
      </c>
      <c r="L258" s="17">
        <f>L259+L260</f>
        <v>0</v>
      </c>
      <c r="M258" s="17">
        <f>M259+M260</f>
        <v>0</v>
      </c>
    </row>
    <row r="259" spans="1:13" ht="15.75" customHeight="1" hidden="1" thickBot="1">
      <c r="A259" s="22" t="s">
        <v>15</v>
      </c>
      <c r="B259" s="23"/>
      <c r="C259" s="24"/>
      <c r="D259" s="3" t="s">
        <v>70</v>
      </c>
      <c r="E259" s="6">
        <f t="shared" si="39"/>
        <v>0</v>
      </c>
      <c r="F259" s="6"/>
      <c r="G259" s="6"/>
      <c r="H259" s="6">
        <f t="shared" si="40"/>
        <v>0</v>
      </c>
      <c r="I259" s="6"/>
      <c r="J259" s="6"/>
      <c r="K259" s="6">
        <f t="shared" si="41"/>
        <v>0</v>
      </c>
      <c r="L259" s="6"/>
      <c r="M259" s="6"/>
    </row>
    <row r="260" spans="1:13" ht="15.75" customHeight="1" hidden="1" thickBot="1">
      <c r="A260" s="22" t="s">
        <v>15</v>
      </c>
      <c r="B260" s="23"/>
      <c r="C260" s="24"/>
      <c r="D260" s="3" t="s">
        <v>71</v>
      </c>
      <c r="E260" s="6">
        <f t="shared" si="39"/>
        <v>0</v>
      </c>
      <c r="F260" s="6"/>
      <c r="G260" s="6"/>
      <c r="H260" s="6">
        <f t="shared" si="40"/>
        <v>0</v>
      </c>
      <c r="I260" s="6"/>
      <c r="J260" s="6"/>
      <c r="K260" s="6">
        <f t="shared" si="41"/>
        <v>0</v>
      </c>
      <c r="L260" s="6"/>
      <c r="M260" s="6"/>
    </row>
    <row r="261" spans="1:13" ht="15.75" customHeight="1" hidden="1" thickBot="1">
      <c r="A261" s="34" t="s">
        <v>16</v>
      </c>
      <c r="B261" s="35"/>
      <c r="C261" s="36"/>
      <c r="D261" s="18">
        <v>224</v>
      </c>
      <c r="E261" s="17">
        <f t="shared" si="39"/>
        <v>0</v>
      </c>
      <c r="F261" s="17">
        <f>F262</f>
        <v>0</v>
      </c>
      <c r="G261" s="17">
        <f>G262</f>
        <v>0</v>
      </c>
      <c r="H261" s="17">
        <f t="shared" si="40"/>
        <v>0</v>
      </c>
      <c r="I261" s="17">
        <f>I262</f>
        <v>0</v>
      </c>
      <c r="J261" s="17">
        <f>J262</f>
        <v>0</v>
      </c>
      <c r="K261" s="17">
        <f t="shared" si="41"/>
        <v>0</v>
      </c>
      <c r="L261" s="17">
        <f>L262</f>
        <v>0</v>
      </c>
      <c r="M261" s="17">
        <f>M262</f>
        <v>0</v>
      </c>
    </row>
    <row r="262" spans="1:13" ht="15.75" customHeight="1" hidden="1" thickBot="1">
      <c r="A262" s="25" t="s">
        <v>16</v>
      </c>
      <c r="B262" s="26"/>
      <c r="C262" s="27"/>
      <c r="D262" s="3">
        <v>22400</v>
      </c>
      <c r="E262" s="6">
        <f t="shared" si="39"/>
        <v>0</v>
      </c>
      <c r="F262" s="6"/>
      <c r="G262" s="6"/>
      <c r="H262" s="6">
        <f t="shared" si="40"/>
        <v>0</v>
      </c>
      <c r="I262" s="6"/>
      <c r="J262" s="6"/>
      <c r="K262" s="6">
        <f t="shared" si="41"/>
        <v>0</v>
      </c>
      <c r="L262" s="6"/>
      <c r="M262" s="6"/>
    </row>
    <row r="263" spans="1:13" ht="17.25" customHeight="1" hidden="1" thickBot="1">
      <c r="A263" s="40" t="s">
        <v>72</v>
      </c>
      <c r="B263" s="41"/>
      <c r="C263" s="42"/>
      <c r="D263" s="18">
        <v>225</v>
      </c>
      <c r="E263" s="17">
        <f t="shared" si="39"/>
        <v>0</v>
      </c>
      <c r="F263" s="17">
        <f>SUM(F264:F269)</f>
        <v>0</v>
      </c>
      <c r="G263" s="17">
        <f>SUM(G264:G269)</f>
        <v>0</v>
      </c>
      <c r="H263" s="17">
        <f t="shared" si="40"/>
        <v>0</v>
      </c>
      <c r="I263" s="17">
        <f>SUM(I264:I269)</f>
        <v>0</v>
      </c>
      <c r="J263" s="17">
        <f>SUM(J264:J269)</f>
        <v>0</v>
      </c>
      <c r="K263" s="17">
        <f t="shared" si="41"/>
        <v>0</v>
      </c>
      <c r="L263" s="17">
        <f>SUM(L264:L269)</f>
        <v>0</v>
      </c>
      <c r="M263" s="17">
        <f>SUM(M264:M269)</f>
        <v>0</v>
      </c>
    </row>
    <row r="264" spans="1:13" ht="33.75" customHeight="1" hidden="1" thickBot="1">
      <c r="A264" s="25" t="s">
        <v>17</v>
      </c>
      <c r="B264" s="26"/>
      <c r="C264" s="27"/>
      <c r="D264" s="3">
        <v>22501</v>
      </c>
      <c r="E264" s="6">
        <f t="shared" si="39"/>
        <v>0</v>
      </c>
      <c r="F264" s="6"/>
      <c r="G264" s="6"/>
      <c r="H264" s="6">
        <f t="shared" si="40"/>
        <v>0</v>
      </c>
      <c r="I264" s="6"/>
      <c r="J264" s="6"/>
      <c r="K264" s="6">
        <f t="shared" si="41"/>
        <v>0</v>
      </c>
      <c r="L264" s="6"/>
      <c r="M264" s="6"/>
    </row>
    <row r="265" spans="1:13" ht="46.5" customHeight="1" hidden="1" thickBot="1">
      <c r="A265" s="25" t="s">
        <v>43</v>
      </c>
      <c r="B265" s="26"/>
      <c r="C265" s="27"/>
      <c r="D265" s="3">
        <v>22502</v>
      </c>
      <c r="E265" s="6">
        <f t="shared" si="39"/>
        <v>0</v>
      </c>
      <c r="F265" s="6"/>
      <c r="G265" s="6"/>
      <c r="H265" s="6">
        <f t="shared" si="40"/>
        <v>0</v>
      </c>
      <c r="I265" s="6"/>
      <c r="J265" s="6"/>
      <c r="K265" s="6">
        <f t="shared" si="41"/>
        <v>0</v>
      </c>
      <c r="L265" s="6"/>
      <c r="M265" s="6"/>
    </row>
    <row r="266" spans="1:13" ht="33.75" customHeight="1" hidden="1" thickBot="1">
      <c r="A266" s="25" t="s">
        <v>18</v>
      </c>
      <c r="B266" s="26"/>
      <c r="C266" s="27"/>
      <c r="D266" s="3">
        <v>22503</v>
      </c>
      <c r="E266" s="6">
        <f t="shared" si="39"/>
        <v>0</v>
      </c>
      <c r="F266" s="6"/>
      <c r="G266" s="6"/>
      <c r="H266" s="6">
        <f t="shared" si="40"/>
        <v>0</v>
      </c>
      <c r="I266" s="6"/>
      <c r="J266" s="6"/>
      <c r="K266" s="6">
        <f t="shared" si="41"/>
        <v>0</v>
      </c>
      <c r="L266" s="6"/>
      <c r="M266" s="6"/>
    </row>
    <row r="267" spans="1:13" ht="33.75" customHeight="1" hidden="1" thickBot="1">
      <c r="A267" s="25" t="s">
        <v>19</v>
      </c>
      <c r="B267" s="26"/>
      <c r="C267" s="27"/>
      <c r="D267" s="3">
        <v>22504</v>
      </c>
      <c r="E267" s="6">
        <f t="shared" si="39"/>
        <v>0</v>
      </c>
      <c r="F267" s="6"/>
      <c r="G267" s="6"/>
      <c r="H267" s="6">
        <f t="shared" si="40"/>
        <v>0</v>
      </c>
      <c r="I267" s="6"/>
      <c r="J267" s="6"/>
      <c r="K267" s="6">
        <f t="shared" si="41"/>
        <v>0</v>
      </c>
      <c r="L267" s="6"/>
      <c r="M267" s="6"/>
    </row>
    <row r="268" spans="1:13" ht="45" customHeight="1" hidden="1" thickBot="1">
      <c r="A268" s="25" t="s">
        <v>44</v>
      </c>
      <c r="B268" s="26"/>
      <c r="C268" s="27"/>
      <c r="D268" s="3">
        <v>22505</v>
      </c>
      <c r="E268" s="6">
        <f t="shared" si="39"/>
        <v>0</v>
      </c>
      <c r="F268" s="6"/>
      <c r="G268" s="6"/>
      <c r="H268" s="6">
        <f t="shared" si="40"/>
        <v>0</v>
      </c>
      <c r="I268" s="6"/>
      <c r="J268" s="6"/>
      <c r="K268" s="6">
        <f t="shared" si="41"/>
        <v>0</v>
      </c>
      <c r="L268" s="6"/>
      <c r="M268" s="6"/>
    </row>
    <row r="269" spans="1:13" ht="15.75" customHeight="1" hidden="1" thickBot="1">
      <c r="A269" s="25" t="s">
        <v>20</v>
      </c>
      <c r="B269" s="26"/>
      <c r="C269" s="27"/>
      <c r="D269" s="3">
        <v>22599</v>
      </c>
      <c r="E269" s="6">
        <f t="shared" si="39"/>
        <v>0</v>
      </c>
      <c r="F269" s="6"/>
      <c r="G269" s="6"/>
      <c r="H269" s="6">
        <f t="shared" si="40"/>
        <v>0</v>
      </c>
      <c r="I269" s="6"/>
      <c r="J269" s="6"/>
      <c r="K269" s="6">
        <f t="shared" si="41"/>
        <v>0</v>
      </c>
      <c r="L269" s="6"/>
      <c r="M269" s="6"/>
    </row>
    <row r="270" spans="1:13" ht="15.75" customHeight="1" thickBot="1">
      <c r="A270" s="40" t="s">
        <v>73</v>
      </c>
      <c r="B270" s="41"/>
      <c r="C270" s="42"/>
      <c r="D270" s="18">
        <v>226</v>
      </c>
      <c r="E270" s="17">
        <f t="shared" si="39"/>
        <v>0</v>
      </c>
      <c r="F270" s="17">
        <f>SUM(F271:F277)</f>
        <v>0</v>
      </c>
      <c r="G270" s="17">
        <f>SUM(G271:G277)</f>
        <v>0</v>
      </c>
      <c r="H270" s="17">
        <f t="shared" si="40"/>
        <v>0</v>
      </c>
      <c r="I270" s="17">
        <f>SUM(I271:I277)</f>
        <v>0</v>
      </c>
      <c r="J270" s="17">
        <f>SUM(J271:J277)</f>
        <v>0</v>
      </c>
      <c r="K270" s="17">
        <f t="shared" si="41"/>
        <v>50000</v>
      </c>
      <c r="L270" s="17">
        <f>SUM(L271:L277)</f>
        <v>50000</v>
      </c>
      <c r="M270" s="17">
        <f>SUM(M271:M277)</f>
        <v>0</v>
      </c>
    </row>
    <row r="271" spans="1:13" ht="33" customHeight="1" hidden="1" thickBot="1">
      <c r="A271" s="25" t="s">
        <v>21</v>
      </c>
      <c r="B271" s="26"/>
      <c r="C271" s="27"/>
      <c r="D271" s="3">
        <v>22601</v>
      </c>
      <c r="E271" s="6">
        <f t="shared" si="39"/>
        <v>0</v>
      </c>
      <c r="F271" s="6"/>
      <c r="G271" s="6"/>
      <c r="H271" s="6">
        <f t="shared" si="40"/>
        <v>0</v>
      </c>
      <c r="I271" s="6"/>
      <c r="J271" s="6"/>
      <c r="K271" s="6">
        <f t="shared" si="41"/>
        <v>0</v>
      </c>
      <c r="L271" s="6"/>
      <c r="M271" s="6"/>
    </row>
    <row r="272" spans="1:13" ht="15.75" customHeight="1" hidden="1" thickBot="1">
      <c r="A272" s="25" t="s">
        <v>22</v>
      </c>
      <c r="B272" s="26"/>
      <c r="C272" s="27"/>
      <c r="D272" s="3">
        <v>22602</v>
      </c>
      <c r="E272" s="6">
        <f t="shared" si="39"/>
        <v>0</v>
      </c>
      <c r="F272" s="6"/>
      <c r="G272" s="6"/>
      <c r="H272" s="6">
        <f t="shared" si="40"/>
        <v>0</v>
      </c>
      <c r="I272" s="6"/>
      <c r="J272" s="6"/>
      <c r="K272" s="6">
        <f t="shared" si="41"/>
        <v>0</v>
      </c>
      <c r="L272" s="6"/>
      <c r="M272" s="6"/>
    </row>
    <row r="273" spans="1:13" ht="15.75" customHeight="1" hidden="1" thickBot="1">
      <c r="A273" s="25" t="s">
        <v>23</v>
      </c>
      <c r="B273" s="26"/>
      <c r="C273" s="27"/>
      <c r="D273" s="4">
        <v>22603</v>
      </c>
      <c r="E273" s="6">
        <f t="shared" si="39"/>
        <v>0</v>
      </c>
      <c r="F273" s="6"/>
      <c r="G273" s="6"/>
      <c r="H273" s="6">
        <f t="shared" si="40"/>
        <v>0</v>
      </c>
      <c r="I273" s="6"/>
      <c r="J273" s="6"/>
      <c r="K273" s="6">
        <f t="shared" si="41"/>
        <v>0</v>
      </c>
      <c r="L273" s="6"/>
      <c r="M273" s="6"/>
    </row>
    <row r="274" spans="1:13" ht="15.75" customHeight="1" hidden="1" thickBot="1">
      <c r="A274" s="25" t="s">
        <v>9</v>
      </c>
      <c r="B274" s="26"/>
      <c r="C274" s="27"/>
      <c r="D274" s="5">
        <v>22604</v>
      </c>
      <c r="E274" s="6">
        <f t="shared" si="39"/>
        <v>0</v>
      </c>
      <c r="F274" s="6"/>
      <c r="G274" s="6"/>
      <c r="H274" s="6">
        <f t="shared" si="40"/>
        <v>0</v>
      </c>
      <c r="I274" s="6"/>
      <c r="J274" s="6"/>
      <c r="K274" s="6">
        <f t="shared" si="41"/>
        <v>0</v>
      </c>
      <c r="L274" s="6"/>
      <c r="M274" s="6"/>
    </row>
    <row r="275" spans="1:13" ht="15.75" customHeight="1" hidden="1" thickBot="1">
      <c r="A275" s="25" t="s">
        <v>24</v>
      </c>
      <c r="B275" s="26"/>
      <c r="C275" s="27"/>
      <c r="D275" s="5">
        <v>22605</v>
      </c>
      <c r="E275" s="6">
        <f t="shared" si="39"/>
        <v>0</v>
      </c>
      <c r="F275" s="6"/>
      <c r="G275" s="6"/>
      <c r="H275" s="6">
        <f t="shared" si="40"/>
        <v>0</v>
      </c>
      <c r="I275" s="6"/>
      <c r="J275" s="6"/>
      <c r="K275" s="6">
        <f t="shared" si="41"/>
        <v>0</v>
      </c>
      <c r="L275" s="6"/>
      <c r="M275" s="6"/>
    </row>
    <row r="276" spans="1:13" ht="34.5" customHeight="1" hidden="1" thickBot="1">
      <c r="A276" s="22" t="s">
        <v>82</v>
      </c>
      <c r="B276" s="23"/>
      <c r="C276" s="24"/>
      <c r="D276" s="5">
        <v>22606</v>
      </c>
      <c r="E276" s="6">
        <f t="shared" si="39"/>
        <v>0</v>
      </c>
      <c r="F276" s="6"/>
      <c r="G276" s="6"/>
      <c r="H276" s="6">
        <f t="shared" si="40"/>
        <v>0</v>
      </c>
      <c r="I276" s="6"/>
      <c r="J276" s="6"/>
      <c r="K276" s="6">
        <f t="shared" si="41"/>
        <v>0</v>
      </c>
      <c r="L276" s="6"/>
      <c r="M276" s="6"/>
    </row>
    <row r="277" spans="1:13" ht="15.75" customHeight="1" hidden="1" thickBot="1">
      <c r="A277" s="25" t="s">
        <v>25</v>
      </c>
      <c r="B277" s="26"/>
      <c r="C277" s="27"/>
      <c r="D277" s="5">
        <v>22699</v>
      </c>
      <c r="E277" s="6">
        <f t="shared" si="39"/>
        <v>0</v>
      </c>
      <c r="F277" s="6"/>
      <c r="G277" s="6"/>
      <c r="H277" s="6">
        <f t="shared" si="40"/>
        <v>0</v>
      </c>
      <c r="I277" s="6"/>
      <c r="J277" s="6"/>
      <c r="K277" s="6">
        <f t="shared" si="41"/>
        <v>50000</v>
      </c>
      <c r="L277" s="6">
        <v>50000</v>
      </c>
      <c r="M277" s="6"/>
    </row>
    <row r="278" spans="1:13" ht="15.75" customHeight="1" hidden="1" thickBot="1">
      <c r="A278" s="34" t="s">
        <v>26</v>
      </c>
      <c r="B278" s="35"/>
      <c r="C278" s="36"/>
      <c r="D278" s="19">
        <v>262</v>
      </c>
      <c r="E278" s="17">
        <f t="shared" si="39"/>
        <v>0</v>
      </c>
      <c r="F278" s="17">
        <f>F279</f>
        <v>0</v>
      </c>
      <c r="G278" s="17">
        <f>G279</f>
        <v>0</v>
      </c>
      <c r="H278" s="17">
        <f t="shared" si="40"/>
        <v>0</v>
      </c>
      <c r="I278" s="17">
        <f>I279</f>
        <v>0</v>
      </c>
      <c r="J278" s="17">
        <f>J279</f>
        <v>0</v>
      </c>
      <c r="K278" s="17">
        <f t="shared" si="41"/>
        <v>0</v>
      </c>
      <c r="L278" s="17">
        <f>L279</f>
        <v>0</v>
      </c>
      <c r="M278" s="17">
        <f>M279</f>
        <v>0</v>
      </c>
    </row>
    <row r="279" spans="1:13" ht="15.75" customHeight="1" hidden="1" thickBot="1">
      <c r="A279" s="25" t="s">
        <v>26</v>
      </c>
      <c r="B279" s="26"/>
      <c r="C279" s="27"/>
      <c r="D279" s="5">
        <v>26200</v>
      </c>
      <c r="E279" s="6">
        <f t="shared" si="39"/>
        <v>0</v>
      </c>
      <c r="F279" s="6"/>
      <c r="G279" s="6"/>
      <c r="H279" s="6">
        <f t="shared" si="40"/>
        <v>0</v>
      </c>
      <c r="I279" s="6"/>
      <c r="J279" s="6"/>
      <c r="K279" s="6">
        <f t="shared" si="41"/>
        <v>0</v>
      </c>
      <c r="L279" s="6"/>
      <c r="M279" s="6"/>
    </row>
    <row r="280" spans="1:13" ht="15.75" customHeight="1" hidden="1" thickBot="1">
      <c r="A280" s="40" t="s">
        <v>42</v>
      </c>
      <c r="B280" s="41"/>
      <c r="C280" s="42"/>
      <c r="D280" s="19">
        <v>290</v>
      </c>
      <c r="E280" s="17">
        <f t="shared" si="39"/>
        <v>0</v>
      </c>
      <c r="F280" s="17">
        <f>SUM(F281:F285)</f>
        <v>0</v>
      </c>
      <c r="G280" s="17">
        <f>SUM(G281:G285)</f>
        <v>0</v>
      </c>
      <c r="H280" s="17">
        <f t="shared" si="40"/>
        <v>0</v>
      </c>
      <c r="I280" s="17">
        <f>SUM(I281:I285)</f>
        <v>0</v>
      </c>
      <c r="J280" s="17">
        <f>SUM(J281:J285)</f>
        <v>0</v>
      </c>
      <c r="K280" s="17">
        <f t="shared" si="41"/>
        <v>0</v>
      </c>
      <c r="L280" s="17">
        <f>SUM(L281:L285)</f>
        <v>0</v>
      </c>
      <c r="M280" s="17">
        <f>SUM(M281:M285)</f>
        <v>0</v>
      </c>
    </row>
    <row r="281" spans="1:13" ht="15.75" customHeight="1" hidden="1" thickBot="1">
      <c r="A281" s="25" t="s">
        <v>27</v>
      </c>
      <c r="B281" s="26"/>
      <c r="C281" s="27"/>
      <c r="D281" s="5" t="s">
        <v>74</v>
      </c>
      <c r="E281" s="6">
        <f t="shared" si="39"/>
        <v>0</v>
      </c>
      <c r="F281" s="6"/>
      <c r="G281" s="6"/>
      <c r="H281" s="6">
        <f t="shared" si="40"/>
        <v>0</v>
      </c>
      <c r="I281" s="6"/>
      <c r="J281" s="6"/>
      <c r="K281" s="6">
        <f t="shared" si="41"/>
        <v>0</v>
      </c>
      <c r="L281" s="6"/>
      <c r="M281" s="6"/>
    </row>
    <row r="282" spans="1:13" ht="15.75" customHeight="1" hidden="1" thickBot="1">
      <c r="A282" s="25" t="s">
        <v>27</v>
      </c>
      <c r="B282" s="26"/>
      <c r="C282" s="27"/>
      <c r="D282" s="5" t="s">
        <v>75</v>
      </c>
      <c r="E282" s="6">
        <f t="shared" si="39"/>
        <v>0</v>
      </c>
      <c r="F282" s="6"/>
      <c r="G282" s="6"/>
      <c r="H282" s="6">
        <f t="shared" si="40"/>
        <v>0</v>
      </c>
      <c r="I282" s="6"/>
      <c r="J282" s="6"/>
      <c r="K282" s="6">
        <f t="shared" si="41"/>
        <v>0</v>
      </c>
      <c r="L282" s="6"/>
      <c r="M282" s="6"/>
    </row>
    <row r="283" spans="1:13" ht="15.75" customHeight="1" hidden="1" thickBot="1">
      <c r="A283" s="25" t="s">
        <v>28</v>
      </c>
      <c r="B283" s="26"/>
      <c r="C283" s="27"/>
      <c r="D283" s="3">
        <v>29002</v>
      </c>
      <c r="E283" s="6">
        <f t="shared" si="39"/>
        <v>0</v>
      </c>
      <c r="F283" s="6"/>
      <c r="G283" s="6"/>
      <c r="H283" s="6">
        <f t="shared" si="40"/>
        <v>0</v>
      </c>
      <c r="I283" s="6"/>
      <c r="J283" s="6"/>
      <c r="K283" s="6">
        <f t="shared" si="41"/>
        <v>0</v>
      </c>
      <c r="L283" s="6"/>
      <c r="M283" s="6"/>
    </row>
    <row r="284" spans="1:13" ht="15.75" customHeight="1" hidden="1" thickBot="1">
      <c r="A284" s="25" t="s">
        <v>29</v>
      </c>
      <c r="B284" s="26"/>
      <c r="C284" s="27"/>
      <c r="D284" s="3">
        <v>29003</v>
      </c>
      <c r="E284" s="6">
        <f t="shared" si="39"/>
        <v>0</v>
      </c>
      <c r="F284" s="6"/>
      <c r="G284" s="6"/>
      <c r="H284" s="6">
        <f t="shared" si="40"/>
        <v>0</v>
      </c>
      <c r="I284" s="6"/>
      <c r="J284" s="6"/>
      <c r="K284" s="6">
        <f t="shared" si="41"/>
        <v>0</v>
      </c>
      <c r="L284" s="6"/>
      <c r="M284" s="6"/>
    </row>
    <row r="285" spans="1:13" ht="15.75" customHeight="1" hidden="1" thickBot="1">
      <c r="A285" s="25" t="s">
        <v>30</v>
      </c>
      <c r="B285" s="26"/>
      <c r="C285" s="27"/>
      <c r="D285" s="3">
        <v>29099</v>
      </c>
      <c r="E285" s="6">
        <f t="shared" si="39"/>
        <v>0</v>
      </c>
      <c r="F285" s="6"/>
      <c r="G285" s="6"/>
      <c r="H285" s="6">
        <f t="shared" si="40"/>
        <v>0</v>
      </c>
      <c r="I285" s="6"/>
      <c r="J285" s="6"/>
      <c r="K285" s="6">
        <f t="shared" si="41"/>
        <v>0</v>
      </c>
      <c r="L285" s="6"/>
      <c r="M285" s="6"/>
    </row>
    <row r="286" spans="1:13" ht="15.75" customHeight="1" hidden="1" thickBot="1">
      <c r="A286" s="40" t="s">
        <v>76</v>
      </c>
      <c r="B286" s="41"/>
      <c r="C286" s="42"/>
      <c r="D286" s="19">
        <v>310</v>
      </c>
      <c r="E286" s="17">
        <f t="shared" si="39"/>
        <v>0</v>
      </c>
      <c r="F286" s="17">
        <f>SUM(F287:F292)</f>
        <v>0</v>
      </c>
      <c r="G286" s="17">
        <f>SUM(G287:G292)</f>
        <v>0</v>
      </c>
      <c r="H286" s="17">
        <f t="shared" si="40"/>
        <v>0</v>
      </c>
      <c r="I286" s="17">
        <f>SUM(I287:I292)</f>
        <v>0</v>
      </c>
      <c r="J286" s="17">
        <f>SUM(J287:J292)</f>
        <v>0</v>
      </c>
      <c r="K286" s="17">
        <f t="shared" si="41"/>
        <v>0</v>
      </c>
      <c r="L286" s="17">
        <f>SUM(L287:L292)</f>
        <v>0</v>
      </c>
      <c r="M286" s="17">
        <f>SUM(M287:M292)</f>
        <v>0</v>
      </c>
    </row>
    <row r="287" spans="1:13" ht="15.75" customHeight="1" hidden="1" thickBot="1">
      <c r="A287" s="25" t="s">
        <v>31</v>
      </c>
      <c r="B287" s="26"/>
      <c r="C287" s="27"/>
      <c r="D287" s="5">
        <v>31001</v>
      </c>
      <c r="E287" s="6">
        <f t="shared" si="39"/>
        <v>0</v>
      </c>
      <c r="F287" s="6"/>
      <c r="G287" s="6"/>
      <c r="H287" s="6">
        <f t="shared" si="40"/>
        <v>0</v>
      </c>
      <c r="I287" s="6"/>
      <c r="J287" s="6"/>
      <c r="K287" s="6">
        <f t="shared" si="41"/>
        <v>0</v>
      </c>
      <c r="L287" s="6"/>
      <c r="M287" s="6"/>
    </row>
    <row r="288" spans="1:13" ht="15.75" customHeight="1" hidden="1" thickBot="1">
      <c r="A288" s="25" t="s">
        <v>32</v>
      </c>
      <c r="B288" s="26"/>
      <c r="C288" s="27"/>
      <c r="D288" s="3">
        <v>31002</v>
      </c>
      <c r="E288" s="6">
        <f t="shared" si="39"/>
        <v>0</v>
      </c>
      <c r="F288" s="6"/>
      <c r="G288" s="6"/>
      <c r="H288" s="6">
        <f t="shared" si="40"/>
        <v>0</v>
      </c>
      <c r="I288" s="6"/>
      <c r="J288" s="6"/>
      <c r="K288" s="6">
        <f t="shared" si="41"/>
        <v>0</v>
      </c>
      <c r="L288" s="6"/>
      <c r="M288" s="6"/>
    </row>
    <row r="289" spans="1:13" ht="15.75" customHeight="1" hidden="1" thickBot="1">
      <c r="A289" s="25" t="s">
        <v>33</v>
      </c>
      <c r="B289" s="26"/>
      <c r="C289" s="27"/>
      <c r="D289" s="3">
        <v>31003</v>
      </c>
      <c r="E289" s="6">
        <f t="shared" si="39"/>
        <v>0</v>
      </c>
      <c r="F289" s="6"/>
      <c r="G289" s="6"/>
      <c r="H289" s="6">
        <f t="shared" si="40"/>
        <v>0</v>
      </c>
      <c r="I289" s="6"/>
      <c r="J289" s="6"/>
      <c r="K289" s="6">
        <f t="shared" si="41"/>
        <v>0</v>
      </c>
      <c r="L289" s="6"/>
      <c r="M289" s="6"/>
    </row>
    <row r="290" spans="1:13" ht="15.75" customHeight="1" hidden="1" thickBot="1">
      <c r="A290" s="25" t="s">
        <v>34</v>
      </c>
      <c r="B290" s="26"/>
      <c r="C290" s="27"/>
      <c r="D290" s="3">
        <v>31004</v>
      </c>
      <c r="E290" s="6">
        <f t="shared" si="39"/>
        <v>0</v>
      </c>
      <c r="F290" s="6"/>
      <c r="G290" s="6"/>
      <c r="H290" s="6">
        <f t="shared" si="40"/>
        <v>0</v>
      </c>
      <c r="I290" s="6"/>
      <c r="J290" s="6"/>
      <c r="K290" s="6">
        <f t="shared" si="41"/>
        <v>0</v>
      </c>
      <c r="L290" s="6"/>
      <c r="M290" s="6"/>
    </row>
    <row r="291" spans="1:13" ht="15.75" customHeight="1" hidden="1" thickBot="1">
      <c r="A291" s="25" t="s">
        <v>35</v>
      </c>
      <c r="B291" s="26"/>
      <c r="C291" s="27"/>
      <c r="D291" s="3">
        <v>31005</v>
      </c>
      <c r="E291" s="6">
        <f t="shared" si="39"/>
        <v>0</v>
      </c>
      <c r="F291" s="6"/>
      <c r="G291" s="6"/>
      <c r="H291" s="6">
        <f t="shared" si="40"/>
        <v>0</v>
      </c>
      <c r="I291" s="6"/>
      <c r="J291" s="6"/>
      <c r="K291" s="6">
        <f t="shared" si="41"/>
        <v>0</v>
      </c>
      <c r="L291" s="6"/>
      <c r="M291" s="6"/>
    </row>
    <row r="292" spans="1:13" ht="15.75" customHeight="1" hidden="1" thickBot="1">
      <c r="A292" s="25" t="s">
        <v>36</v>
      </c>
      <c r="B292" s="26"/>
      <c r="C292" s="27"/>
      <c r="D292" s="3">
        <v>31099</v>
      </c>
      <c r="E292" s="6">
        <f t="shared" si="39"/>
        <v>0</v>
      </c>
      <c r="F292" s="6"/>
      <c r="G292" s="6"/>
      <c r="H292" s="6">
        <f t="shared" si="40"/>
        <v>0</v>
      </c>
      <c r="I292" s="6"/>
      <c r="J292" s="6"/>
      <c r="K292" s="6">
        <f t="shared" si="41"/>
        <v>0</v>
      </c>
      <c r="L292" s="6"/>
      <c r="M292" s="6"/>
    </row>
    <row r="293" spans="1:13" ht="15.75" customHeight="1" thickBot="1">
      <c r="A293" s="34" t="s">
        <v>77</v>
      </c>
      <c r="B293" s="35"/>
      <c r="C293" s="36"/>
      <c r="D293" s="18">
        <v>340</v>
      </c>
      <c r="E293" s="17">
        <f t="shared" si="39"/>
        <v>0</v>
      </c>
      <c r="F293" s="17">
        <f>SUM(F294:F298)</f>
        <v>0</v>
      </c>
      <c r="G293" s="17">
        <f>SUM(G294:G298)</f>
        <v>0</v>
      </c>
      <c r="H293" s="17">
        <f t="shared" si="40"/>
        <v>136500</v>
      </c>
      <c r="I293" s="17">
        <f>SUM(I294:I298)</f>
        <v>136500</v>
      </c>
      <c r="J293" s="17">
        <f>SUM(J294:J298)</f>
        <v>0</v>
      </c>
      <c r="K293" s="17">
        <f t="shared" si="41"/>
        <v>0</v>
      </c>
      <c r="L293" s="17">
        <f>SUM(L294:L298)</f>
        <v>0</v>
      </c>
      <c r="M293" s="17">
        <f>SUM(M294:M298)</f>
        <v>0</v>
      </c>
    </row>
    <row r="294" spans="1:13" ht="15.75" customHeight="1" hidden="1" thickBot="1">
      <c r="A294" s="25" t="s">
        <v>37</v>
      </c>
      <c r="B294" s="26"/>
      <c r="C294" s="27"/>
      <c r="D294" s="4">
        <v>34001</v>
      </c>
      <c r="E294" s="6">
        <f t="shared" si="39"/>
        <v>0</v>
      </c>
      <c r="F294" s="6"/>
      <c r="G294" s="6"/>
      <c r="H294" s="6">
        <f t="shared" si="40"/>
        <v>0</v>
      </c>
      <c r="I294" s="6"/>
      <c r="J294" s="6"/>
      <c r="K294" s="6">
        <f t="shared" si="41"/>
        <v>0</v>
      </c>
      <c r="L294" s="6"/>
      <c r="M294" s="6"/>
    </row>
    <row r="295" spans="1:13" ht="15.75" customHeight="1" hidden="1" thickBot="1">
      <c r="A295" s="25" t="s">
        <v>38</v>
      </c>
      <c r="B295" s="26"/>
      <c r="C295" s="27"/>
      <c r="D295" s="5">
        <v>34002</v>
      </c>
      <c r="E295" s="6">
        <f t="shared" si="39"/>
        <v>0</v>
      </c>
      <c r="F295" s="6"/>
      <c r="G295" s="6"/>
      <c r="H295" s="6">
        <f t="shared" si="40"/>
        <v>0</v>
      </c>
      <c r="I295" s="6"/>
      <c r="J295" s="6"/>
      <c r="K295" s="6">
        <f t="shared" si="41"/>
        <v>0</v>
      </c>
      <c r="L295" s="6"/>
      <c r="M295" s="6"/>
    </row>
    <row r="296" spans="1:13" ht="15.75" customHeight="1" hidden="1" thickBot="1">
      <c r="A296" s="25" t="s">
        <v>39</v>
      </c>
      <c r="B296" s="26"/>
      <c r="C296" s="27"/>
      <c r="D296" s="3">
        <v>34003</v>
      </c>
      <c r="E296" s="6">
        <f t="shared" si="39"/>
        <v>0</v>
      </c>
      <c r="F296" s="6"/>
      <c r="G296" s="6"/>
      <c r="H296" s="6">
        <f t="shared" si="40"/>
        <v>0</v>
      </c>
      <c r="I296" s="6"/>
      <c r="J296" s="6"/>
      <c r="K296" s="6">
        <f t="shared" si="41"/>
        <v>0</v>
      </c>
      <c r="L296" s="6"/>
      <c r="M296" s="6"/>
    </row>
    <row r="297" spans="1:13" ht="15.75" customHeight="1" hidden="1" thickBot="1">
      <c r="A297" s="25" t="s">
        <v>40</v>
      </c>
      <c r="B297" s="26"/>
      <c r="C297" s="27"/>
      <c r="D297" s="3">
        <v>34004</v>
      </c>
      <c r="E297" s="6">
        <f t="shared" si="39"/>
        <v>0</v>
      </c>
      <c r="F297" s="6"/>
      <c r="G297" s="6"/>
      <c r="H297" s="6">
        <f t="shared" si="40"/>
        <v>136500</v>
      </c>
      <c r="I297" s="6">
        <v>136500</v>
      </c>
      <c r="J297" s="6"/>
      <c r="K297" s="6">
        <f t="shared" si="41"/>
        <v>0</v>
      </c>
      <c r="L297" s="6"/>
      <c r="M297" s="6"/>
    </row>
    <row r="298" spans="1:13" ht="15.75" customHeight="1" hidden="1" thickBot="1">
      <c r="A298" s="25" t="s">
        <v>41</v>
      </c>
      <c r="B298" s="26"/>
      <c r="C298" s="27"/>
      <c r="D298" s="3">
        <v>34099</v>
      </c>
      <c r="E298" s="6">
        <f t="shared" si="39"/>
        <v>0</v>
      </c>
      <c r="F298" s="6"/>
      <c r="G298" s="6"/>
      <c r="H298" s="6">
        <f t="shared" si="40"/>
        <v>0</v>
      </c>
      <c r="I298" s="6"/>
      <c r="J298" s="6"/>
      <c r="K298" s="6">
        <f t="shared" si="41"/>
        <v>0</v>
      </c>
      <c r="L298" s="6"/>
      <c r="M298" s="6"/>
    </row>
    <row r="299" spans="1:14" ht="15.75" hidden="1" thickBot="1">
      <c r="A299" s="28" t="s">
        <v>63</v>
      </c>
      <c r="B299" s="29"/>
      <c r="C299" s="30"/>
      <c r="D299" s="20">
        <v>900</v>
      </c>
      <c r="E299" s="21">
        <f aca="true" t="shared" si="42" ref="E299:M299">E301+E303+E307+E309+E311+E314+E317+E319+E326+E334+E336+E342+E349</f>
        <v>0</v>
      </c>
      <c r="F299" s="21">
        <f t="shared" si="42"/>
        <v>0</v>
      </c>
      <c r="G299" s="21">
        <f t="shared" si="42"/>
        <v>0</v>
      </c>
      <c r="H299" s="21">
        <f t="shared" si="42"/>
        <v>0</v>
      </c>
      <c r="I299" s="21">
        <f t="shared" si="42"/>
        <v>0</v>
      </c>
      <c r="J299" s="21">
        <f t="shared" si="42"/>
        <v>0</v>
      </c>
      <c r="K299" s="21">
        <f t="shared" si="42"/>
        <v>0</v>
      </c>
      <c r="L299" s="21">
        <f t="shared" si="42"/>
        <v>0</v>
      </c>
      <c r="M299" s="21">
        <f t="shared" si="42"/>
        <v>0</v>
      </c>
      <c r="N299" t="s">
        <v>81</v>
      </c>
    </row>
    <row r="300" spans="1:13" ht="15.75" hidden="1" thickBot="1">
      <c r="A300" s="37" t="s">
        <v>47</v>
      </c>
      <c r="B300" s="38"/>
      <c r="C300" s="39"/>
      <c r="D300" s="1"/>
      <c r="E300" s="6"/>
      <c r="F300" s="6"/>
      <c r="G300" s="6"/>
      <c r="H300" s="6"/>
      <c r="I300" s="6"/>
      <c r="J300" s="6"/>
      <c r="K300" s="6"/>
      <c r="L300" s="6"/>
      <c r="M300" s="6"/>
    </row>
    <row r="301" spans="1:13" ht="15.75" customHeight="1" hidden="1" thickBot="1">
      <c r="A301" s="40" t="s">
        <v>67</v>
      </c>
      <c r="B301" s="41"/>
      <c r="C301" s="42"/>
      <c r="D301" s="16">
        <v>211</v>
      </c>
      <c r="E301" s="17">
        <f>F301+G301</f>
        <v>0</v>
      </c>
      <c r="F301" s="17">
        <f>F302</f>
        <v>0</v>
      </c>
      <c r="G301" s="17">
        <f>G302</f>
        <v>0</v>
      </c>
      <c r="H301" s="17">
        <f>I301+J301</f>
        <v>0</v>
      </c>
      <c r="I301" s="17">
        <f>I302</f>
        <v>0</v>
      </c>
      <c r="J301" s="17">
        <f>J302</f>
        <v>0</v>
      </c>
      <c r="K301" s="17">
        <f>L301+M301</f>
        <v>0</v>
      </c>
      <c r="L301" s="17">
        <f>L302</f>
        <v>0</v>
      </c>
      <c r="M301" s="17">
        <f>M302</f>
        <v>0</v>
      </c>
    </row>
    <row r="302" spans="1:13" ht="33.75" customHeight="1" hidden="1" thickBot="1">
      <c r="A302" s="25" t="s">
        <v>8</v>
      </c>
      <c r="B302" s="26"/>
      <c r="C302" s="27"/>
      <c r="D302" s="3">
        <v>21101</v>
      </c>
      <c r="E302" s="6">
        <f aca="true" t="shared" si="43" ref="E302:E354">F302+G302</f>
        <v>0</v>
      </c>
      <c r="F302" s="6"/>
      <c r="G302" s="6"/>
      <c r="H302" s="6">
        <f aca="true" t="shared" si="44" ref="H302:H354">I302+J302</f>
        <v>0</v>
      </c>
      <c r="I302" s="6"/>
      <c r="J302" s="6"/>
      <c r="K302" s="6">
        <f aca="true" t="shared" si="45" ref="K302:K354">L302+M302</f>
        <v>0</v>
      </c>
      <c r="L302" s="6"/>
      <c r="M302" s="6"/>
    </row>
    <row r="303" spans="1:13" ht="15.75" customHeight="1" hidden="1" thickBot="1">
      <c r="A303" s="40" t="s">
        <v>68</v>
      </c>
      <c r="B303" s="41"/>
      <c r="C303" s="42"/>
      <c r="D303" s="18">
        <v>212</v>
      </c>
      <c r="E303" s="17">
        <f t="shared" si="43"/>
        <v>0</v>
      </c>
      <c r="F303" s="17">
        <f>F304+F305+F306</f>
        <v>0</v>
      </c>
      <c r="G303" s="17">
        <f>G304+G305+G306</f>
        <v>0</v>
      </c>
      <c r="H303" s="17">
        <f t="shared" si="44"/>
        <v>0</v>
      </c>
      <c r="I303" s="17">
        <f>I304+I305+I306</f>
        <v>0</v>
      </c>
      <c r="J303" s="17">
        <f>J304+J305+J306</f>
        <v>0</v>
      </c>
      <c r="K303" s="17">
        <f t="shared" si="45"/>
        <v>0</v>
      </c>
      <c r="L303" s="17">
        <f>L304+L305+L306</f>
        <v>0</v>
      </c>
      <c r="M303" s="17">
        <f>M304+M305+M306</f>
        <v>0</v>
      </c>
    </row>
    <row r="304" spans="1:13" ht="15.75" hidden="1" thickBot="1">
      <c r="A304" s="31" t="s">
        <v>9</v>
      </c>
      <c r="B304" s="32"/>
      <c r="C304" s="33"/>
      <c r="D304" s="3">
        <v>21201</v>
      </c>
      <c r="E304" s="6">
        <f t="shared" si="43"/>
        <v>0</v>
      </c>
      <c r="F304" s="6"/>
      <c r="G304" s="6"/>
      <c r="H304" s="6">
        <f t="shared" si="44"/>
        <v>0</v>
      </c>
      <c r="I304" s="6"/>
      <c r="J304" s="6"/>
      <c r="K304" s="6">
        <f t="shared" si="45"/>
        <v>0</v>
      </c>
      <c r="L304" s="6"/>
      <c r="M304" s="6"/>
    </row>
    <row r="305" spans="1:13" ht="30.75" customHeight="1" hidden="1" thickBot="1">
      <c r="A305" s="25" t="s">
        <v>10</v>
      </c>
      <c r="B305" s="26"/>
      <c r="C305" s="27"/>
      <c r="D305" s="3">
        <v>21202</v>
      </c>
      <c r="E305" s="6">
        <f t="shared" si="43"/>
        <v>0</v>
      </c>
      <c r="F305" s="6"/>
      <c r="G305" s="6"/>
      <c r="H305" s="6">
        <f t="shared" si="44"/>
        <v>0</v>
      </c>
      <c r="I305" s="6"/>
      <c r="J305" s="6"/>
      <c r="K305" s="6">
        <f t="shared" si="45"/>
        <v>0</v>
      </c>
      <c r="L305" s="6"/>
      <c r="M305" s="6"/>
    </row>
    <row r="306" spans="1:13" ht="15.75" customHeight="1" hidden="1" thickBot="1">
      <c r="A306" s="25" t="s">
        <v>11</v>
      </c>
      <c r="B306" s="26"/>
      <c r="C306" s="27"/>
      <c r="D306" s="3">
        <v>21299</v>
      </c>
      <c r="E306" s="6">
        <f t="shared" si="43"/>
        <v>0</v>
      </c>
      <c r="F306" s="6"/>
      <c r="G306" s="6"/>
      <c r="H306" s="6">
        <f t="shared" si="44"/>
        <v>0</v>
      </c>
      <c r="I306" s="6"/>
      <c r="J306" s="6"/>
      <c r="K306" s="6">
        <f t="shared" si="45"/>
        <v>0</v>
      </c>
      <c r="L306" s="6"/>
      <c r="M306" s="6"/>
    </row>
    <row r="307" spans="1:13" ht="15.75" customHeight="1" hidden="1" thickBot="1">
      <c r="A307" s="34" t="s">
        <v>12</v>
      </c>
      <c r="B307" s="35"/>
      <c r="C307" s="36"/>
      <c r="D307" s="18">
        <v>213</v>
      </c>
      <c r="E307" s="17">
        <f t="shared" si="43"/>
        <v>0</v>
      </c>
      <c r="F307" s="17">
        <f>F308</f>
        <v>0</v>
      </c>
      <c r="G307" s="17">
        <f>G308</f>
        <v>0</v>
      </c>
      <c r="H307" s="17">
        <f t="shared" si="44"/>
        <v>0</v>
      </c>
      <c r="I307" s="17">
        <f>I308</f>
        <v>0</v>
      </c>
      <c r="J307" s="17">
        <f>J308</f>
        <v>0</v>
      </c>
      <c r="K307" s="17">
        <f t="shared" si="45"/>
        <v>0</v>
      </c>
      <c r="L307" s="17">
        <f>L308</f>
        <v>0</v>
      </c>
      <c r="M307" s="17">
        <f>M308</f>
        <v>0</v>
      </c>
    </row>
    <row r="308" spans="1:13" ht="15.75" customHeight="1" hidden="1" thickBot="1">
      <c r="A308" s="25" t="s">
        <v>12</v>
      </c>
      <c r="B308" s="26"/>
      <c r="C308" s="27"/>
      <c r="D308" s="3">
        <v>21300</v>
      </c>
      <c r="E308" s="6">
        <f t="shared" si="43"/>
        <v>0</v>
      </c>
      <c r="F308" s="6"/>
      <c r="G308" s="6"/>
      <c r="H308" s="6">
        <f t="shared" si="44"/>
        <v>0</v>
      </c>
      <c r="I308" s="6"/>
      <c r="J308" s="6"/>
      <c r="K308" s="6">
        <f t="shared" si="45"/>
        <v>0</v>
      </c>
      <c r="L308" s="6"/>
      <c r="M308" s="6"/>
    </row>
    <row r="309" spans="1:13" ht="15.75" customHeight="1" hidden="1" thickBot="1">
      <c r="A309" s="34" t="s">
        <v>13</v>
      </c>
      <c r="B309" s="35"/>
      <c r="C309" s="36"/>
      <c r="D309" s="18">
        <v>221</v>
      </c>
      <c r="E309" s="17">
        <f t="shared" si="43"/>
        <v>0</v>
      </c>
      <c r="F309" s="17">
        <f>F310</f>
        <v>0</v>
      </c>
      <c r="G309" s="17">
        <f>G310</f>
        <v>0</v>
      </c>
      <c r="H309" s="17">
        <f t="shared" si="44"/>
        <v>0</v>
      </c>
      <c r="I309" s="17">
        <f>I310</f>
        <v>0</v>
      </c>
      <c r="J309" s="17">
        <f>J310</f>
        <v>0</v>
      </c>
      <c r="K309" s="17">
        <f t="shared" si="45"/>
        <v>0</v>
      </c>
      <c r="L309" s="17">
        <f>L310</f>
        <v>0</v>
      </c>
      <c r="M309" s="17">
        <f>M310</f>
        <v>0</v>
      </c>
    </row>
    <row r="310" spans="1:13" ht="15.75" customHeight="1" hidden="1" thickBot="1">
      <c r="A310" s="25" t="s">
        <v>13</v>
      </c>
      <c r="B310" s="26"/>
      <c r="C310" s="27"/>
      <c r="D310" s="3">
        <v>22100</v>
      </c>
      <c r="E310" s="6">
        <f t="shared" si="43"/>
        <v>0</v>
      </c>
      <c r="F310" s="6"/>
      <c r="G310" s="6"/>
      <c r="H310" s="6">
        <f t="shared" si="44"/>
        <v>0</v>
      </c>
      <c r="I310" s="6"/>
      <c r="J310" s="6"/>
      <c r="K310" s="6">
        <f t="shared" si="45"/>
        <v>0</v>
      </c>
      <c r="L310" s="6"/>
      <c r="M310" s="6"/>
    </row>
    <row r="311" spans="1:13" ht="15.75" customHeight="1" hidden="1" thickBot="1">
      <c r="A311" s="40" t="s">
        <v>69</v>
      </c>
      <c r="B311" s="41"/>
      <c r="C311" s="42"/>
      <c r="D311" s="18">
        <v>222</v>
      </c>
      <c r="E311" s="17">
        <f t="shared" si="43"/>
        <v>0</v>
      </c>
      <c r="F311" s="17">
        <f>F312+F313</f>
        <v>0</v>
      </c>
      <c r="G311" s="17">
        <f>G312+G313</f>
        <v>0</v>
      </c>
      <c r="H311" s="17">
        <f t="shared" si="44"/>
        <v>0</v>
      </c>
      <c r="I311" s="17">
        <f>I312+I313</f>
        <v>0</v>
      </c>
      <c r="J311" s="17">
        <f>J312+J313</f>
        <v>0</v>
      </c>
      <c r="K311" s="17">
        <f t="shared" si="45"/>
        <v>0</v>
      </c>
      <c r="L311" s="17">
        <f>L312+L313</f>
        <v>0</v>
      </c>
      <c r="M311" s="17">
        <f>M312+M313</f>
        <v>0</v>
      </c>
    </row>
    <row r="312" spans="1:13" ht="15.75" customHeight="1" hidden="1" thickBot="1">
      <c r="A312" s="25" t="s">
        <v>9</v>
      </c>
      <c r="B312" s="26"/>
      <c r="C312" s="27"/>
      <c r="D312" s="3">
        <v>22201</v>
      </c>
      <c r="E312" s="6">
        <f t="shared" si="43"/>
        <v>0</v>
      </c>
      <c r="F312" s="6"/>
      <c r="G312" s="6"/>
      <c r="H312" s="6">
        <f t="shared" si="44"/>
        <v>0</v>
      </c>
      <c r="I312" s="6"/>
      <c r="J312" s="6"/>
      <c r="K312" s="6">
        <f t="shared" si="45"/>
        <v>0</v>
      </c>
      <c r="L312" s="6"/>
      <c r="M312" s="6"/>
    </row>
    <row r="313" spans="1:13" ht="15.75" customHeight="1" hidden="1" thickBot="1">
      <c r="A313" s="25" t="s">
        <v>14</v>
      </c>
      <c r="B313" s="26"/>
      <c r="C313" s="27"/>
      <c r="D313" s="3">
        <v>22299</v>
      </c>
      <c r="E313" s="6">
        <f t="shared" si="43"/>
        <v>0</v>
      </c>
      <c r="F313" s="6"/>
      <c r="G313" s="6"/>
      <c r="H313" s="6">
        <f t="shared" si="44"/>
        <v>0</v>
      </c>
      <c r="I313" s="6"/>
      <c r="J313" s="6"/>
      <c r="K313" s="6">
        <f t="shared" si="45"/>
        <v>0</v>
      </c>
      <c r="L313" s="6"/>
      <c r="M313" s="6"/>
    </row>
    <row r="314" spans="1:13" ht="15.75" customHeight="1" hidden="1" thickBot="1">
      <c r="A314" s="40" t="s">
        <v>15</v>
      </c>
      <c r="B314" s="41"/>
      <c r="C314" s="42"/>
      <c r="D314" s="18">
        <v>223</v>
      </c>
      <c r="E314" s="17">
        <f t="shared" si="43"/>
        <v>0</v>
      </c>
      <c r="F314" s="17">
        <f>F315+F316</f>
        <v>0</v>
      </c>
      <c r="G314" s="17">
        <f>G315+G316</f>
        <v>0</v>
      </c>
      <c r="H314" s="17">
        <f t="shared" si="44"/>
        <v>0</v>
      </c>
      <c r="I314" s="17">
        <f>I315+I316</f>
        <v>0</v>
      </c>
      <c r="J314" s="17">
        <f>J315+J316</f>
        <v>0</v>
      </c>
      <c r="K314" s="17">
        <f t="shared" si="45"/>
        <v>0</v>
      </c>
      <c r="L314" s="17">
        <f>L315+L316</f>
        <v>0</v>
      </c>
      <c r="M314" s="17">
        <f>M315+M316</f>
        <v>0</v>
      </c>
    </row>
    <row r="315" spans="1:13" ht="15.75" customHeight="1" hidden="1" thickBot="1">
      <c r="A315" s="22" t="s">
        <v>15</v>
      </c>
      <c r="B315" s="23"/>
      <c r="C315" s="24"/>
      <c r="D315" s="3" t="s">
        <v>70</v>
      </c>
      <c r="E315" s="6">
        <f t="shared" si="43"/>
        <v>0</v>
      </c>
      <c r="F315" s="6"/>
      <c r="G315" s="6"/>
      <c r="H315" s="6">
        <f t="shared" si="44"/>
        <v>0</v>
      </c>
      <c r="I315" s="6"/>
      <c r="J315" s="6"/>
      <c r="K315" s="6">
        <f t="shared" si="45"/>
        <v>0</v>
      </c>
      <c r="L315" s="6"/>
      <c r="M315" s="6"/>
    </row>
    <row r="316" spans="1:13" ht="15.75" customHeight="1" hidden="1" thickBot="1">
      <c r="A316" s="22" t="s">
        <v>15</v>
      </c>
      <c r="B316" s="23"/>
      <c r="C316" s="24"/>
      <c r="D316" s="3" t="s">
        <v>71</v>
      </c>
      <c r="E316" s="6">
        <f t="shared" si="43"/>
        <v>0</v>
      </c>
      <c r="F316" s="6"/>
      <c r="G316" s="6"/>
      <c r="H316" s="6">
        <f t="shared" si="44"/>
        <v>0</v>
      </c>
      <c r="I316" s="6"/>
      <c r="J316" s="6"/>
      <c r="K316" s="6">
        <f t="shared" si="45"/>
        <v>0</v>
      </c>
      <c r="L316" s="6"/>
      <c r="M316" s="6"/>
    </row>
    <row r="317" spans="1:13" ht="15.75" customHeight="1" hidden="1" thickBot="1">
      <c r="A317" s="34" t="s">
        <v>16</v>
      </c>
      <c r="B317" s="35"/>
      <c r="C317" s="36"/>
      <c r="D317" s="18">
        <v>224</v>
      </c>
      <c r="E317" s="17">
        <f t="shared" si="43"/>
        <v>0</v>
      </c>
      <c r="F317" s="17">
        <f>F318</f>
        <v>0</v>
      </c>
      <c r="G317" s="17">
        <f>G318</f>
        <v>0</v>
      </c>
      <c r="H317" s="17">
        <f t="shared" si="44"/>
        <v>0</v>
      </c>
      <c r="I317" s="17">
        <f>I318</f>
        <v>0</v>
      </c>
      <c r="J317" s="17">
        <f>J318</f>
        <v>0</v>
      </c>
      <c r="K317" s="17">
        <f t="shared" si="45"/>
        <v>0</v>
      </c>
      <c r="L317" s="17">
        <f>L318</f>
        <v>0</v>
      </c>
      <c r="M317" s="17">
        <f>M318</f>
        <v>0</v>
      </c>
    </row>
    <row r="318" spans="1:13" ht="15.75" customHeight="1" hidden="1" thickBot="1">
      <c r="A318" s="25" t="s">
        <v>16</v>
      </c>
      <c r="B318" s="26"/>
      <c r="C318" s="27"/>
      <c r="D318" s="3">
        <v>22400</v>
      </c>
      <c r="E318" s="6">
        <f t="shared" si="43"/>
        <v>0</v>
      </c>
      <c r="F318" s="6"/>
      <c r="G318" s="6"/>
      <c r="H318" s="6">
        <f t="shared" si="44"/>
        <v>0</v>
      </c>
      <c r="I318" s="6"/>
      <c r="J318" s="6"/>
      <c r="K318" s="6">
        <f t="shared" si="45"/>
        <v>0</v>
      </c>
      <c r="L318" s="6"/>
      <c r="M318" s="6"/>
    </row>
    <row r="319" spans="1:13" ht="15.75" customHeight="1" hidden="1" thickBot="1">
      <c r="A319" s="40" t="s">
        <v>72</v>
      </c>
      <c r="B319" s="41"/>
      <c r="C319" s="42"/>
      <c r="D319" s="18">
        <v>225</v>
      </c>
      <c r="E319" s="17">
        <f t="shared" si="43"/>
        <v>0</v>
      </c>
      <c r="F319" s="17">
        <f>SUM(F320:F325)</f>
        <v>0</v>
      </c>
      <c r="G319" s="17">
        <f>SUM(G320:G325)</f>
        <v>0</v>
      </c>
      <c r="H319" s="17">
        <f t="shared" si="44"/>
        <v>0</v>
      </c>
      <c r="I319" s="17">
        <f>SUM(I320:I325)</f>
        <v>0</v>
      </c>
      <c r="J319" s="17">
        <f>SUM(J320:J325)</f>
        <v>0</v>
      </c>
      <c r="K319" s="17">
        <f t="shared" si="45"/>
        <v>0</v>
      </c>
      <c r="L319" s="17">
        <f>SUM(L320:L325)</f>
        <v>0</v>
      </c>
      <c r="M319" s="17">
        <f>SUM(M320:M325)</f>
        <v>0</v>
      </c>
    </row>
    <row r="320" spans="1:13" ht="34.5" customHeight="1" hidden="1" thickBot="1">
      <c r="A320" s="25" t="s">
        <v>17</v>
      </c>
      <c r="B320" s="26"/>
      <c r="C320" s="27"/>
      <c r="D320" s="3">
        <v>22501</v>
      </c>
      <c r="E320" s="6">
        <f t="shared" si="43"/>
        <v>0</v>
      </c>
      <c r="F320" s="6"/>
      <c r="G320" s="6"/>
      <c r="H320" s="6">
        <f t="shared" si="44"/>
        <v>0</v>
      </c>
      <c r="I320" s="6"/>
      <c r="J320" s="6"/>
      <c r="K320" s="6">
        <f t="shared" si="45"/>
        <v>0</v>
      </c>
      <c r="L320" s="6"/>
      <c r="M320" s="6"/>
    </row>
    <row r="321" spans="1:13" ht="47.25" customHeight="1" hidden="1" thickBot="1">
      <c r="A321" s="25" t="s">
        <v>43</v>
      </c>
      <c r="B321" s="26"/>
      <c r="C321" s="27"/>
      <c r="D321" s="3">
        <v>22502</v>
      </c>
      <c r="E321" s="6">
        <f t="shared" si="43"/>
        <v>0</v>
      </c>
      <c r="F321" s="6"/>
      <c r="G321" s="6"/>
      <c r="H321" s="6">
        <f t="shared" si="44"/>
        <v>0</v>
      </c>
      <c r="I321" s="6"/>
      <c r="J321" s="6"/>
      <c r="K321" s="6">
        <f t="shared" si="45"/>
        <v>0</v>
      </c>
      <c r="L321" s="6"/>
      <c r="M321" s="6"/>
    </row>
    <row r="322" spans="1:13" ht="33.75" customHeight="1" hidden="1" thickBot="1">
      <c r="A322" s="25" t="s">
        <v>18</v>
      </c>
      <c r="B322" s="26"/>
      <c r="C322" s="27"/>
      <c r="D322" s="3">
        <v>22503</v>
      </c>
      <c r="E322" s="6">
        <f t="shared" si="43"/>
        <v>0</v>
      </c>
      <c r="F322" s="6"/>
      <c r="G322" s="6"/>
      <c r="H322" s="6">
        <f t="shared" si="44"/>
        <v>0</v>
      </c>
      <c r="I322" s="6"/>
      <c r="J322" s="6"/>
      <c r="K322" s="6">
        <f t="shared" si="45"/>
        <v>0</v>
      </c>
      <c r="L322" s="6"/>
      <c r="M322" s="6"/>
    </row>
    <row r="323" spans="1:13" ht="33.75" customHeight="1" hidden="1" thickBot="1">
      <c r="A323" s="25" t="s">
        <v>19</v>
      </c>
      <c r="B323" s="26"/>
      <c r="C323" s="27"/>
      <c r="D323" s="3">
        <v>22504</v>
      </c>
      <c r="E323" s="6">
        <f t="shared" si="43"/>
        <v>0</v>
      </c>
      <c r="F323" s="6"/>
      <c r="G323" s="6"/>
      <c r="H323" s="6">
        <f t="shared" si="44"/>
        <v>0</v>
      </c>
      <c r="I323" s="6"/>
      <c r="J323" s="6"/>
      <c r="K323" s="6">
        <f t="shared" si="45"/>
        <v>0</v>
      </c>
      <c r="L323" s="6"/>
      <c r="M323" s="6"/>
    </row>
    <row r="324" spans="1:13" ht="45" customHeight="1" hidden="1" thickBot="1">
      <c r="A324" s="25" t="s">
        <v>44</v>
      </c>
      <c r="B324" s="26"/>
      <c r="C324" s="27"/>
      <c r="D324" s="3">
        <v>22505</v>
      </c>
      <c r="E324" s="6">
        <f t="shared" si="43"/>
        <v>0</v>
      </c>
      <c r="F324" s="6"/>
      <c r="G324" s="6"/>
      <c r="H324" s="6">
        <f t="shared" si="44"/>
        <v>0</v>
      </c>
      <c r="I324" s="6"/>
      <c r="J324" s="6"/>
      <c r="K324" s="6">
        <f t="shared" si="45"/>
        <v>0</v>
      </c>
      <c r="L324" s="6"/>
      <c r="M324" s="6"/>
    </row>
    <row r="325" spans="1:13" ht="15.75" customHeight="1" hidden="1" thickBot="1">
      <c r="A325" s="25" t="s">
        <v>20</v>
      </c>
      <c r="B325" s="26"/>
      <c r="C325" s="27"/>
      <c r="D325" s="3">
        <v>22599</v>
      </c>
      <c r="E325" s="6">
        <f t="shared" si="43"/>
        <v>0</v>
      </c>
      <c r="F325" s="6"/>
      <c r="G325" s="6"/>
      <c r="H325" s="6">
        <f t="shared" si="44"/>
        <v>0</v>
      </c>
      <c r="I325" s="6"/>
      <c r="J325" s="6"/>
      <c r="K325" s="6">
        <f t="shared" si="45"/>
        <v>0</v>
      </c>
      <c r="L325" s="6"/>
      <c r="M325" s="6"/>
    </row>
    <row r="326" spans="1:13" ht="15.75" customHeight="1" hidden="1" thickBot="1">
      <c r="A326" s="40" t="s">
        <v>73</v>
      </c>
      <c r="B326" s="41"/>
      <c r="C326" s="42"/>
      <c r="D326" s="18">
        <v>226</v>
      </c>
      <c r="E326" s="17">
        <f t="shared" si="43"/>
        <v>0</v>
      </c>
      <c r="F326" s="17">
        <f>SUM(F327:F333)</f>
        <v>0</v>
      </c>
      <c r="G326" s="17">
        <f>SUM(G327:G333)</f>
        <v>0</v>
      </c>
      <c r="H326" s="17">
        <f t="shared" si="44"/>
        <v>0</v>
      </c>
      <c r="I326" s="17">
        <f>SUM(I327:I333)</f>
        <v>0</v>
      </c>
      <c r="J326" s="17">
        <f>SUM(J327:J333)</f>
        <v>0</v>
      </c>
      <c r="K326" s="17">
        <f t="shared" si="45"/>
        <v>0</v>
      </c>
      <c r="L326" s="17">
        <f>SUM(L327:L333)</f>
        <v>0</v>
      </c>
      <c r="M326" s="17">
        <f>SUM(M327:M333)</f>
        <v>0</v>
      </c>
    </row>
    <row r="327" spans="1:13" ht="32.25" customHeight="1" hidden="1" thickBot="1">
      <c r="A327" s="25" t="s">
        <v>21</v>
      </c>
      <c r="B327" s="26"/>
      <c r="C327" s="27"/>
      <c r="D327" s="3">
        <v>22601</v>
      </c>
      <c r="E327" s="6">
        <f t="shared" si="43"/>
        <v>0</v>
      </c>
      <c r="F327" s="6"/>
      <c r="G327" s="6"/>
      <c r="H327" s="6">
        <f t="shared" si="44"/>
        <v>0</v>
      </c>
      <c r="I327" s="6"/>
      <c r="J327" s="6"/>
      <c r="K327" s="6">
        <f t="shared" si="45"/>
        <v>0</v>
      </c>
      <c r="L327" s="6"/>
      <c r="M327" s="6"/>
    </row>
    <row r="328" spans="1:13" ht="15.75" customHeight="1" hidden="1" thickBot="1">
      <c r="A328" s="25" t="s">
        <v>22</v>
      </c>
      <c r="B328" s="26"/>
      <c r="C328" s="27"/>
      <c r="D328" s="3">
        <v>22602</v>
      </c>
      <c r="E328" s="6">
        <f t="shared" si="43"/>
        <v>0</v>
      </c>
      <c r="F328" s="6"/>
      <c r="G328" s="6"/>
      <c r="H328" s="6">
        <f t="shared" si="44"/>
        <v>0</v>
      </c>
      <c r="I328" s="6"/>
      <c r="J328" s="6"/>
      <c r="K328" s="6">
        <f t="shared" si="45"/>
        <v>0</v>
      </c>
      <c r="L328" s="6"/>
      <c r="M328" s="6"/>
    </row>
    <row r="329" spans="1:13" ht="15.75" customHeight="1" hidden="1" thickBot="1">
      <c r="A329" s="25" t="s">
        <v>23</v>
      </c>
      <c r="B329" s="26"/>
      <c r="C329" s="27"/>
      <c r="D329" s="4">
        <v>22603</v>
      </c>
      <c r="E329" s="6">
        <f t="shared" si="43"/>
        <v>0</v>
      </c>
      <c r="F329" s="6"/>
      <c r="G329" s="6"/>
      <c r="H329" s="6">
        <f t="shared" si="44"/>
        <v>0</v>
      </c>
      <c r="I329" s="6"/>
      <c r="J329" s="6"/>
      <c r="K329" s="6">
        <f t="shared" si="45"/>
        <v>0</v>
      </c>
      <c r="L329" s="6"/>
      <c r="M329" s="6"/>
    </row>
    <row r="330" spans="1:13" ht="15.75" customHeight="1" hidden="1" thickBot="1">
      <c r="A330" s="25" t="s">
        <v>9</v>
      </c>
      <c r="B330" s="26"/>
      <c r="C330" s="27"/>
      <c r="D330" s="5">
        <v>22604</v>
      </c>
      <c r="E330" s="6">
        <f t="shared" si="43"/>
        <v>0</v>
      </c>
      <c r="F330" s="6"/>
      <c r="G330" s="6"/>
      <c r="H330" s="6">
        <f t="shared" si="44"/>
        <v>0</v>
      </c>
      <c r="I330" s="6"/>
      <c r="J330" s="6"/>
      <c r="K330" s="6">
        <f t="shared" si="45"/>
        <v>0</v>
      </c>
      <c r="L330" s="6"/>
      <c r="M330" s="6"/>
    </row>
    <row r="331" spans="1:13" ht="15.75" customHeight="1" hidden="1" thickBot="1">
      <c r="A331" s="25" t="s">
        <v>24</v>
      </c>
      <c r="B331" s="26"/>
      <c r="C331" s="27"/>
      <c r="D331" s="5">
        <v>22605</v>
      </c>
      <c r="E331" s="6">
        <f t="shared" si="43"/>
        <v>0</v>
      </c>
      <c r="F331" s="6"/>
      <c r="G331" s="6"/>
      <c r="H331" s="6">
        <f t="shared" si="44"/>
        <v>0</v>
      </c>
      <c r="I331" s="6"/>
      <c r="J331" s="6"/>
      <c r="K331" s="6">
        <f t="shared" si="45"/>
        <v>0</v>
      </c>
      <c r="L331" s="6"/>
      <c r="M331" s="6"/>
    </row>
    <row r="332" spans="1:13" ht="34.5" customHeight="1" hidden="1" thickBot="1">
      <c r="A332" s="22" t="s">
        <v>82</v>
      </c>
      <c r="B332" s="23"/>
      <c r="C332" s="24"/>
      <c r="D332" s="5">
        <v>22606</v>
      </c>
      <c r="E332" s="6">
        <f t="shared" si="43"/>
        <v>0</v>
      </c>
      <c r="F332" s="6"/>
      <c r="G332" s="6"/>
      <c r="H332" s="6">
        <f t="shared" si="44"/>
        <v>0</v>
      </c>
      <c r="I332" s="6"/>
      <c r="J332" s="6"/>
      <c r="K332" s="6">
        <f t="shared" si="45"/>
        <v>0</v>
      </c>
      <c r="L332" s="6"/>
      <c r="M332" s="6"/>
    </row>
    <row r="333" spans="1:13" ht="15.75" customHeight="1" hidden="1" thickBot="1">
      <c r="A333" s="25" t="s">
        <v>25</v>
      </c>
      <c r="B333" s="26"/>
      <c r="C333" s="27"/>
      <c r="D333" s="5">
        <v>22699</v>
      </c>
      <c r="E333" s="6">
        <f t="shared" si="43"/>
        <v>0</v>
      </c>
      <c r="F333" s="6"/>
      <c r="G333" s="6"/>
      <c r="H333" s="6">
        <f t="shared" si="44"/>
        <v>0</v>
      </c>
      <c r="I333" s="6"/>
      <c r="J333" s="6"/>
      <c r="K333" s="6">
        <f t="shared" si="45"/>
        <v>0</v>
      </c>
      <c r="L333" s="6"/>
      <c r="M333" s="6"/>
    </row>
    <row r="334" spans="1:13" ht="15.75" customHeight="1" hidden="1" thickBot="1">
      <c r="A334" s="34" t="s">
        <v>26</v>
      </c>
      <c r="B334" s="35"/>
      <c r="C334" s="36"/>
      <c r="D334" s="19">
        <v>262</v>
      </c>
      <c r="E334" s="17">
        <f t="shared" si="43"/>
        <v>0</v>
      </c>
      <c r="F334" s="17">
        <f>F335</f>
        <v>0</v>
      </c>
      <c r="G334" s="17">
        <f>G335</f>
        <v>0</v>
      </c>
      <c r="H334" s="17">
        <f t="shared" si="44"/>
        <v>0</v>
      </c>
      <c r="I334" s="17">
        <f>I335</f>
        <v>0</v>
      </c>
      <c r="J334" s="17">
        <f>J335</f>
        <v>0</v>
      </c>
      <c r="K334" s="17">
        <f t="shared" si="45"/>
        <v>0</v>
      </c>
      <c r="L334" s="17">
        <f>L335</f>
        <v>0</v>
      </c>
      <c r="M334" s="17">
        <f>M335</f>
        <v>0</v>
      </c>
    </row>
    <row r="335" spans="1:13" ht="15.75" customHeight="1" hidden="1" thickBot="1">
      <c r="A335" s="25" t="s">
        <v>26</v>
      </c>
      <c r="B335" s="26"/>
      <c r="C335" s="27"/>
      <c r="D335" s="5">
        <v>26200</v>
      </c>
      <c r="E335" s="6">
        <f t="shared" si="43"/>
        <v>0</v>
      </c>
      <c r="F335" s="6"/>
      <c r="G335" s="6"/>
      <c r="H335" s="6">
        <f t="shared" si="44"/>
        <v>0</v>
      </c>
      <c r="I335" s="6"/>
      <c r="J335" s="6"/>
      <c r="K335" s="6">
        <f t="shared" si="45"/>
        <v>0</v>
      </c>
      <c r="L335" s="6"/>
      <c r="M335" s="6"/>
    </row>
    <row r="336" spans="1:13" ht="15.75" customHeight="1" hidden="1" thickBot="1">
      <c r="A336" s="40" t="s">
        <v>42</v>
      </c>
      <c r="B336" s="41"/>
      <c r="C336" s="42"/>
      <c r="D336" s="19">
        <v>290</v>
      </c>
      <c r="E336" s="17">
        <f t="shared" si="43"/>
        <v>0</v>
      </c>
      <c r="F336" s="17">
        <f>SUM(F337:F341)</f>
        <v>0</v>
      </c>
      <c r="G336" s="17">
        <f>SUM(G337:G341)</f>
        <v>0</v>
      </c>
      <c r="H336" s="17">
        <f t="shared" si="44"/>
        <v>0</v>
      </c>
      <c r="I336" s="17">
        <f>SUM(I337:I341)</f>
        <v>0</v>
      </c>
      <c r="J336" s="17">
        <f>SUM(J337:J341)</f>
        <v>0</v>
      </c>
      <c r="K336" s="17">
        <f t="shared" si="45"/>
        <v>0</v>
      </c>
      <c r="L336" s="17">
        <f>SUM(L337:L341)</f>
        <v>0</v>
      </c>
      <c r="M336" s="17">
        <f>SUM(M337:M341)</f>
        <v>0</v>
      </c>
    </row>
    <row r="337" spans="1:13" ht="15.75" customHeight="1" hidden="1" thickBot="1">
      <c r="A337" s="25" t="s">
        <v>27</v>
      </c>
      <c r="B337" s="26"/>
      <c r="C337" s="27"/>
      <c r="D337" s="5" t="s">
        <v>74</v>
      </c>
      <c r="E337" s="6">
        <f t="shared" si="43"/>
        <v>0</v>
      </c>
      <c r="F337" s="6"/>
      <c r="G337" s="6"/>
      <c r="H337" s="6">
        <f t="shared" si="44"/>
        <v>0</v>
      </c>
      <c r="I337" s="6"/>
      <c r="J337" s="6"/>
      <c r="K337" s="6">
        <f t="shared" si="45"/>
        <v>0</v>
      </c>
      <c r="L337" s="6"/>
      <c r="M337" s="6"/>
    </row>
    <row r="338" spans="1:13" ht="15.75" customHeight="1" hidden="1" thickBot="1">
      <c r="A338" s="25" t="s">
        <v>27</v>
      </c>
      <c r="B338" s="26"/>
      <c r="C338" s="27"/>
      <c r="D338" s="5" t="s">
        <v>75</v>
      </c>
      <c r="E338" s="6">
        <f t="shared" si="43"/>
        <v>0</v>
      </c>
      <c r="F338" s="6"/>
      <c r="G338" s="6"/>
      <c r="H338" s="6">
        <f t="shared" si="44"/>
        <v>0</v>
      </c>
      <c r="I338" s="6"/>
      <c r="J338" s="6"/>
      <c r="K338" s="6">
        <f t="shared" si="45"/>
        <v>0</v>
      </c>
      <c r="L338" s="6"/>
      <c r="M338" s="6"/>
    </row>
    <row r="339" spans="1:13" ht="15.75" customHeight="1" hidden="1" thickBot="1">
      <c r="A339" s="25" t="s">
        <v>28</v>
      </c>
      <c r="B339" s="26"/>
      <c r="C339" s="27"/>
      <c r="D339" s="3">
        <v>29002</v>
      </c>
      <c r="E339" s="6">
        <f t="shared" si="43"/>
        <v>0</v>
      </c>
      <c r="F339" s="6"/>
      <c r="G339" s="6"/>
      <c r="H339" s="6">
        <f t="shared" si="44"/>
        <v>0</v>
      </c>
      <c r="I339" s="6"/>
      <c r="J339" s="6"/>
      <c r="K339" s="6">
        <f t="shared" si="45"/>
        <v>0</v>
      </c>
      <c r="L339" s="6"/>
      <c r="M339" s="6"/>
    </row>
    <row r="340" spans="1:13" ht="15.75" customHeight="1" hidden="1" thickBot="1">
      <c r="A340" s="25" t="s">
        <v>29</v>
      </c>
      <c r="B340" s="26"/>
      <c r="C340" s="27"/>
      <c r="D340" s="3">
        <v>29003</v>
      </c>
      <c r="E340" s="6">
        <f t="shared" si="43"/>
        <v>0</v>
      </c>
      <c r="F340" s="6"/>
      <c r="G340" s="6"/>
      <c r="H340" s="6">
        <f t="shared" si="44"/>
        <v>0</v>
      </c>
      <c r="I340" s="6"/>
      <c r="J340" s="6"/>
      <c r="K340" s="6">
        <f t="shared" si="45"/>
        <v>0</v>
      </c>
      <c r="L340" s="6"/>
      <c r="M340" s="6"/>
    </row>
    <row r="341" spans="1:13" ht="15.75" customHeight="1" hidden="1" thickBot="1">
      <c r="A341" s="25" t="s">
        <v>30</v>
      </c>
      <c r="B341" s="26"/>
      <c r="C341" s="27"/>
      <c r="D341" s="3">
        <v>29099</v>
      </c>
      <c r="E341" s="6">
        <f t="shared" si="43"/>
        <v>0</v>
      </c>
      <c r="F341" s="6"/>
      <c r="G341" s="6"/>
      <c r="H341" s="6">
        <f t="shared" si="44"/>
        <v>0</v>
      </c>
      <c r="I341" s="6"/>
      <c r="J341" s="6"/>
      <c r="K341" s="6">
        <f t="shared" si="45"/>
        <v>0</v>
      </c>
      <c r="L341" s="6"/>
      <c r="M341" s="6"/>
    </row>
    <row r="342" spans="1:13" ht="15.75" customHeight="1" hidden="1" thickBot="1">
      <c r="A342" s="40" t="s">
        <v>76</v>
      </c>
      <c r="B342" s="41"/>
      <c r="C342" s="42"/>
      <c r="D342" s="19">
        <v>310</v>
      </c>
      <c r="E342" s="17">
        <f t="shared" si="43"/>
        <v>0</v>
      </c>
      <c r="F342" s="17">
        <f>SUM(F343:F348)</f>
        <v>0</v>
      </c>
      <c r="G342" s="17">
        <f>SUM(G343:G348)</f>
        <v>0</v>
      </c>
      <c r="H342" s="17">
        <f t="shared" si="44"/>
        <v>0</v>
      </c>
      <c r="I342" s="17">
        <f>SUM(I343:I348)</f>
        <v>0</v>
      </c>
      <c r="J342" s="17">
        <f>SUM(J343:J348)</f>
        <v>0</v>
      </c>
      <c r="K342" s="17">
        <f t="shared" si="45"/>
        <v>0</v>
      </c>
      <c r="L342" s="17">
        <f>SUM(L343:L348)</f>
        <v>0</v>
      </c>
      <c r="M342" s="17">
        <f>SUM(M343:M348)</f>
        <v>0</v>
      </c>
    </row>
    <row r="343" spans="1:13" ht="15.75" customHeight="1" hidden="1" thickBot="1">
      <c r="A343" s="25" t="s">
        <v>31</v>
      </c>
      <c r="B343" s="26"/>
      <c r="C343" s="27"/>
      <c r="D343" s="5">
        <v>31001</v>
      </c>
      <c r="E343" s="6">
        <f t="shared" si="43"/>
        <v>0</v>
      </c>
      <c r="F343" s="6"/>
      <c r="G343" s="6"/>
      <c r="H343" s="6">
        <f t="shared" si="44"/>
        <v>0</v>
      </c>
      <c r="I343" s="6"/>
      <c r="J343" s="6"/>
      <c r="K343" s="6">
        <f t="shared" si="45"/>
        <v>0</v>
      </c>
      <c r="L343" s="6"/>
      <c r="M343" s="6"/>
    </row>
    <row r="344" spans="1:13" ht="15.75" customHeight="1" hidden="1" thickBot="1">
      <c r="A344" s="25" t="s">
        <v>32</v>
      </c>
      <c r="B344" s="26"/>
      <c r="C344" s="27"/>
      <c r="D344" s="3">
        <v>31002</v>
      </c>
      <c r="E344" s="6">
        <f t="shared" si="43"/>
        <v>0</v>
      </c>
      <c r="F344" s="6"/>
      <c r="G344" s="6"/>
      <c r="H344" s="6">
        <f t="shared" si="44"/>
        <v>0</v>
      </c>
      <c r="I344" s="6"/>
      <c r="J344" s="6"/>
      <c r="K344" s="6">
        <f t="shared" si="45"/>
        <v>0</v>
      </c>
      <c r="L344" s="6"/>
      <c r="M344" s="6"/>
    </row>
    <row r="345" spans="1:13" ht="15.75" customHeight="1" hidden="1" thickBot="1">
      <c r="A345" s="25" t="s">
        <v>33</v>
      </c>
      <c r="B345" s="26"/>
      <c r="C345" s="27"/>
      <c r="D345" s="3">
        <v>31003</v>
      </c>
      <c r="E345" s="6">
        <f t="shared" si="43"/>
        <v>0</v>
      </c>
      <c r="F345" s="6"/>
      <c r="G345" s="6"/>
      <c r="H345" s="6">
        <f t="shared" si="44"/>
        <v>0</v>
      </c>
      <c r="I345" s="6"/>
      <c r="J345" s="6"/>
      <c r="K345" s="6">
        <f t="shared" si="45"/>
        <v>0</v>
      </c>
      <c r="L345" s="6"/>
      <c r="M345" s="6"/>
    </row>
    <row r="346" spans="1:13" ht="15.75" customHeight="1" hidden="1" thickBot="1">
      <c r="A346" s="25" t="s">
        <v>34</v>
      </c>
      <c r="B346" s="26"/>
      <c r="C346" s="27"/>
      <c r="D346" s="3">
        <v>31004</v>
      </c>
      <c r="E346" s="6">
        <f t="shared" si="43"/>
        <v>0</v>
      </c>
      <c r="F346" s="6"/>
      <c r="G346" s="6"/>
      <c r="H346" s="6">
        <f t="shared" si="44"/>
        <v>0</v>
      </c>
      <c r="I346" s="6"/>
      <c r="J346" s="6"/>
      <c r="K346" s="6">
        <f t="shared" si="45"/>
        <v>0</v>
      </c>
      <c r="L346" s="6"/>
      <c r="M346" s="6"/>
    </row>
    <row r="347" spans="1:13" ht="15.75" customHeight="1" hidden="1" thickBot="1">
      <c r="A347" s="25" t="s">
        <v>35</v>
      </c>
      <c r="B347" s="26"/>
      <c r="C347" s="27"/>
      <c r="D347" s="3">
        <v>31005</v>
      </c>
      <c r="E347" s="6">
        <f t="shared" si="43"/>
        <v>0</v>
      </c>
      <c r="F347" s="6"/>
      <c r="G347" s="6"/>
      <c r="H347" s="6">
        <f t="shared" si="44"/>
        <v>0</v>
      </c>
      <c r="I347" s="6"/>
      <c r="J347" s="6"/>
      <c r="K347" s="6">
        <f t="shared" si="45"/>
        <v>0</v>
      </c>
      <c r="L347" s="6"/>
      <c r="M347" s="6"/>
    </row>
    <row r="348" spans="1:13" ht="15.75" customHeight="1" hidden="1" thickBot="1">
      <c r="A348" s="25" t="s">
        <v>36</v>
      </c>
      <c r="B348" s="26"/>
      <c r="C348" s="27"/>
      <c r="D348" s="3">
        <v>31099</v>
      </c>
      <c r="E348" s="6">
        <f t="shared" si="43"/>
        <v>0</v>
      </c>
      <c r="F348" s="6"/>
      <c r="G348" s="6"/>
      <c r="H348" s="6">
        <f t="shared" si="44"/>
        <v>0</v>
      </c>
      <c r="I348" s="6"/>
      <c r="J348" s="6"/>
      <c r="K348" s="6">
        <f t="shared" si="45"/>
        <v>0</v>
      </c>
      <c r="L348" s="6"/>
      <c r="M348" s="6"/>
    </row>
    <row r="349" spans="1:13" ht="15.75" customHeight="1" hidden="1" thickBot="1">
      <c r="A349" s="34" t="s">
        <v>77</v>
      </c>
      <c r="B349" s="35"/>
      <c r="C349" s="36"/>
      <c r="D349" s="18">
        <v>340</v>
      </c>
      <c r="E349" s="17">
        <f t="shared" si="43"/>
        <v>0</v>
      </c>
      <c r="F349" s="17">
        <f>SUM(F350:F354)</f>
        <v>0</v>
      </c>
      <c r="G349" s="17">
        <f>SUM(G350:G354)</f>
        <v>0</v>
      </c>
      <c r="H349" s="17">
        <f t="shared" si="44"/>
        <v>0</v>
      </c>
      <c r="I349" s="17">
        <f>SUM(I350:I354)</f>
        <v>0</v>
      </c>
      <c r="J349" s="17">
        <f>SUM(J350:J354)</f>
        <v>0</v>
      </c>
      <c r="K349" s="17">
        <f t="shared" si="45"/>
        <v>0</v>
      </c>
      <c r="L349" s="17">
        <f>SUM(L350:L354)</f>
        <v>0</v>
      </c>
      <c r="M349" s="17">
        <f>SUM(M350:M354)</f>
        <v>0</v>
      </c>
    </row>
    <row r="350" spans="1:13" ht="15.75" customHeight="1" hidden="1" thickBot="1">
      <c r="A350" s="25" t="s">
        <v>37</v>
      </c>
      <c r="B350" s="26"/>
      <c r="C350" s="27"/>
      <c r="D350" s="4">
        <v>34001</v>
      </c>
      <c r="E350" s="6">
        <f t="shared" si="43"/>
        <v>0</v>
      </c>
      <c r="F350" s="6"/>
      <c r="G350" s="6"/>
      <c r="H350" s="6">
        <f t="shared" si="44"/>
        <v>0</v>
      </c>
      <c r="I350" s="6"/>
      <c r="J350" s="6"/>
      <c r="K350" s="6">
        <f t="shared" si="45"/>
        <v>0</v>
      </c>
      <c r="L350" s="6"/>
      <c r="M350" s="6"/>
    </row>
    <row r="351" spans="1:13" ht="15.75" customHeight="1" hidden="1" thickBot="1">
      <c r="A351" s="25" t="s">
        <v>38</v>
      </c>
      <c r="B351" s="26"/>
      <c r="C351" s="27"/>
      <c r="D351" s="5">
        <v>34002</v>
      </c>
      <c r="E351" s="6">
        <f t="shared" si="43"/>
        <v>0</v>
      </c>
      <c r="F351" s="6"/>
      <c r="G351" s="6"/>
      <c r="H351" s="6">
        <f t="shared" si="44"/>
        <v>0</v>
      </c>
      <c r="I351" s="6"/>
      <c r="J351" s="6"/>
      <c r="K351" s="6">
        <f t="shared" si="45"/>
        <v>0</v>
      </c>
      <c r="L351" s="6"/>
      <c r="M351" s="6"/>
    </row>
    <row r="352" spans="1:13" ht="15.75" customHeight="1" hidden="1" thickBot="1">
      <c r="A352" s="25" t="s">
        <v>39</v>
      </c>
      <c r="B352" s="26"/>
      <c r="C352" s="27"/>
      <c r="D352" s="3">
        <v>34003</v>
      </c>
      <c r="E352" s="6">
        <f t="shared" si="43"/>
        <v>0</v>
      </c>
      <c r="F352" s="6"/>
      <c r="G352" s="6"/>
      <c r="H352" s="6">
        <f t="shared" si="44"/>
        <v>0</v>
      </c>
      <c r="I352" s="6"/>
      <c r="J352" s="6"/>
      <c r="K352" s="6">
        <f t="shared" si="45"/>
        <v>0</v>
      </c>
      <c r="L352" s="6"/>
      <c r="M352" s="6"/>
    </row>
    <row r="353" spans="1:13" ht="15.75" customHeight="1" hidden="1" thickBot="1">
      <c r="A353" s="25" t="s">
        <v>40</v>
      </c>
      <c r="B353" s="26"/>
      <c r="C353" s="27"/>
      <c r="D353" s="3">
        <v>34004</v>
      </c>
      <c r="E353" s="6">
        <f t="shared" si="43"/>
        <v>0</v>
      </c>
      <c r="F353" s="6"/>
      <c r="G353" s="6"/>
      <c r="H353" s="6">
        <f t="shared" si="44"/>
        <v>0</v>
      </c>
      <c r="I353" s="6"/>
      <c r="J353" s="6"/>
      <c r="K353" s="6">
        <f t="shared" si="45"/>
        <v>0</v>
      </c>
      <c r="L353" s="6"/>
      <c r="M353" s="6"/>
    </row>
    <row r="354" spans="1:13" ht="15.75" customHeight="1" hidden="1" thickBot="1">
      <c r="A354" s="25" t="s">
        <v>41</v>
      </c>
      <c r="B354" s="26"/>
      <c r="C354" s="27"/>
      <c r="D354" s="3">
        <v>34099</v>
      </c>
      <c r="E354" s="6">
        <f t="shared" si="43"/>
        <v>0</v>
      </c>
      <c r="F354" s="6"/>
      <c r="G354" s="6"/>
      <c r="H354" s="6">
        <f t="shared" si="44"/>
        <v>0</v>
      </c>
      <c r="I354" s="6"/>
      <c r="J354" s="6"/>
      <c r="K354" s="6">
        <f t="shared" si="45"/>
        <v>0</v>
      </c>
      <c r="L354" s="6"/>
      <c r="M354" s="6"/>
    </row>
    <row r="355" spans="1:13" ht="15.75" hidden="1" thickBot="1">
      <c r="A355" s="28" t="s">
        <v>64</v>
      </c>
      <c r="B355" s="29"/>
      <c r="C355" s="30"/>
      <c r="D355" s="20">
        <v>900</v>
      </c>
      <c r="E355" s="21">
        <f aca="true" t="shared" si="46" ref="E355:M355">E357+E359+E363+E365+E367+E370+E373+E375+E382+E390+E392+E398+E405</f>
        <v>0</v>
      </c>
      <c r="F355" s="21">
        <f t="shared" si="46"/>
        <v>0</v>
      </c>
      <c r="G355" s="21">
        <f t="shared" si="46"/>
        <v>0</v>
      </c>
      <c r="H355" s="21">
        <f t="shared" si="46"/>
        <v>0</v>
      </c>
      <c r="I355" s="21">
        <f t="shared" si="46"/>
        <v>0</v>
      </c>
      <c r="J355" s="21">
        <f t="shared" si="46"/>
        <v>0</v>
      </c>
      <c r="K355" s="21">
        <f t="shared" si="46"/>
        <v>0</v>
      </c>
      <c r="L355" s="21">
        <f t="shared" si="46"/>
        <v>0</v>
      </c>
      <c r="M355" s="21">
        <f t="shared" si="46"/>
        <v>0</v>
      </c>
    </row>
    <row r="356" spans="1:13" ht="15.75" hidden="1" thickBot="1">
      <c r="A356" s="37" t="s">
        <v>47</v>
      </c>
      <c r="B356" s="38"/>
      <c r="C356" s="39"/>
      <c r="D356" s="1"/>
      <c r="E356" s="6"/>
      <c r="F356" s="6"/>
      <c r="G356" s="6"/>
      <c r="H356" s="6"/>
      <c r="I356" s="6"/>
      <c r="J356" s="6"/>
      <c r="K356" s="6"/>
      <c r="L356" s="6"/>
      <c r="M356" s="6"/>
    </row>
    <row r="357" spans="1:13" ht="15.75" customHeight="1" hidden="1" thickBot="1">
      <c r="A357" s="40" t="s">
        <v>67</v>
      </c>
      <c r="B357" s="41"/>
      <c r="C357" s="42"/>
      <c r="D357" s="16">
        <v>211</v>
      </c>
      <c r="E357" s="17">
        <f>F357+G357</f>
        <v>0</v>
      </c>
      <c r="F357" s="17">
        <f>F358</f>
        <v>0</v>
      </c>
      <c r="G357" s="17">
        <f>G358</f>
        <v>0</v>
      </c>
      <c r="H357" s="17">
        <f>I357+J357</f>
        <v>0</v>
      </c>
      <c r="I357" s="17">
        <f>I358</f>
        <v>0</v>
      </c>
      <c r="J357" s="17">
        <f>J358</f>
        <v>0</v>
      </c>
      <c r="K357" s="17">
        <f>L357+M357</f>
        <v>0</v>
      </c>
      <c r="L357" s="17">
        <f>L358</f>
        <v>0</v>
      </c>
      <c r="M357" s="17">
        <f>M358</f>
        <v>0</v>
      </c>
    </row>
    <row r="358" spans="1:13" ht="30" customHeight="1" hidden="1" thickBot="1">
      <c r="A358" s="25" t="s">
        <v>8</v>
      </c>
      <c r="B358" s="26"/>
      <c r="C358" s="27"/>
      <c r="D358" s="3">
        <v>21101</v>
      </c>
      <c r="E358" s="6">
        <f aca="true" t="shared" si="47" ref="E358:E410">F358+G358</f>
        <v>0</v>
      </c>
      <c r="F358" s="6"/>
      <c r="G358" s="6"/>
      <c r="H358" s="6">
        <f aca="true" t="shared" si="48" ref="H358:H410">I358+J358</f>
        <v>0</v>
      </c>
      <c r="I358" s="6"/>
      <c r="J358" s="6"/>
      <c r="K358" s="6">
        <f aca="true" t="shared" si="49" ref="K358:K410">L358+M358</f>
        <v>0</v>
      </c>
      <c r="L358" s="6"/>
      <c r="M358" s="6"/>
    </row>
    <row r="359" spans="1:13" ht="15.75" customHeight="1" hidden="1" thickBot="1">
      <c r="A359" s="40" t="s">
        <v>68</v>
      </c>
      <c r="B359" s="41"/>
      <c r="C359" s="42"/>
      <c r="D359" s="18">
        <v>212</v>
      </c>
      <c r="E359" s="17">
        <f t="shared" si="47"/>
        <v>0</v>
      </c>
      <c r="F359" s="17">
        <f>F360+F361+F362</f>
        <v>0</v>
      </c>
      <c r="G359" s="17">
        <f>G360+G361+G362</f>
        <v>0</v>
      </c>
      <c r="H359" s="17">
        <f t="shared" si="48"/>
        <v>0</v>
      </c>
      <c r="I359" s="17">
        <f>I360+I361+I362</f>
        <v>0</v>
      </c>
      <c r="J359" s="17">
        <f>J360+J361+J362</f>
        <v>0</v>
      </c>
      <c r="K359" s="17">
        <f t="shared" si="49"/>
        <v>0</v>
      </c>
      <c r="L359" s="17">
        <f>L360+L361+L362</f>
        <v>0</v>
      </c>
      <c r="M359" s="17">
        <f>M360+M361+M362</f>
        <v>0</v>
      </c>
    </row>
    <row r="360" spans="1:13" ht="15.75" hidden="1" thickBot="1">
      <c r="A360" s="31" t="s">
        <v>9</v>
      </c>
      <c r="B360" s="32"/>
      <c r="C360" s="33"/>
      <c r="D360" s="3">
        <v>21201</v>
      </c>
      <c r="E360" s="6">
        <f t="shared" si="47"/>
        <v>0</v>
      </c>
      <c r="F360" s="6"/>
      <c r="G360" s="6"/>
      <c r="H360" s="6">
        <f t="shared" si="48"/>
        <v>0</v>
      </c>
      <c r="I360" s="6"/>
      <c r="J360" s="6"/>
      <c r="K360" s="6">
        <f t="shared" si="49"/>
        <v>0</v>
      </c>
      <c r="L360" s="6"/>
      <c r="M360" s="6"/>
    </row>
    <row r="361" spans="1:13" ht="15.75" customHeight="1" hidden="1" thickBot="1">
      <c r="A361" s="25" t="s">
        <v>10</v>
      </c>
      <c r="B361" s="26"/>
      <c r="C361" s="27"/>
      <c r="D361" s="3">
        <v>21202</v>
      </c>
      <c r="E361" s="6">
        <f t="shared" si="47"/>
        <v>0</v>
      </c>
      <c r="F361" s="6"/>
      <c r="G361" s="6"/>
      <c r="H361" s="6">
        <f t="shared" si="48"/>
        <v>0</v>
      </c>
      <c r="I361" s="6"/>
      <c r="J361" s="6"/>
      <c r="K361" s="6">
        <f t="shared" si="49"/>
        <v>0</v>
      </c>
      <c r="L361" s="6"/>
      <c r="M361" s="6"/>
    </row>
    <row r="362" spans="1:13" ht="15.75" customHeight="1" hidden="1" thickBot="1">
      <c r="A362" s="25" t="s">
        <v>11</v>
      </c>
      <c r="B362" s="26"/>
      <c r="C362" s="27"/>
      <c r="D362" s="3">
        <v>21299</v>
      </c>
      <c r="E362" s="6">
        <f t="shared" si="47"/>
        <v>0</v>
      </c>
      <c r="F362" s="6"/>
      <c r="G362" s="6"/>
      <c r="H362" s="6">
        <f t="shared" si="48"/>
        <v>0</v>
      </c>
      <c r="I362" s="6"/>
      <c r="J362" s="6"/>
      <c r="K362" s="6">
        <f t="shared" si="49"/>
        <v>0</v>
      </c>
      <c r="L362" s="6"/>
      <c r="M362" s="6"/>
    </row>
    <row r="363" spans="1:13" ht="15.75" customHeight="1" hidden="1" thickBot="1">
      <c r="A363" s="34" t="s">
        <v>12</v>
      </c>
      <c r="B363" s="35"/>
      <c r="C363" s="36"/>
      <c r="D363" s="18">
        <v>213</v>
      </c>
      <c r="E363" s="17">
        <f t="shared" si="47"/>
        <v>0</v>
      </c>
      <c r="F363" s="17">
        <f>F364</f>
        <v>0</v>
      </c>
      <c r="G363" s="17">
        <f>G364</f>
        <v>0</v>
      </c>
      <c r="H363" s="17">
        <f t="shared" si="48"/>
        <v>0</v>
      </c>
      <c r="I363" s="17">
        <f>I364</f>
        <v>0</v>
      </c>
      <c r="J363" s="17">
        <f>J364</f>
        <v>0</v>
      </c>
      <c r="K363" s="17">
        <f t="shared" si="49"/>
        <v>0</v>
      </c>
      <c r="L363" s="17">
        <f>L364</f>
        <v>0</v>
      </c>
      <c r="M363" s="17">
        <f>M364</f>
        <v>0</v>
      </c>
    </row>
    <row r="364" spans="1:13" ht="15.75" customHeight="1" hidden="1" thickBot="1">
      <c r="A364" s="25" t="s">
        <v>12</v>
      </c>
      <c r="B364" s="26"/>
      <c r="C364" s="27"/>
      <c r="D364" s="3">
        <v>21300</v>
      </c>
      <c r="E364" s="6">
        <f t="shared" si="47"/>
        <v>0</v>
      </c>
      <c r="F364" s="6"/>
      <c r="G364" s="6"/>
      <c r="H364" s="6">
        <f t="shared" si="48"/>
        <v>0</v>
      </c>
      <c r="I364" s="6"/>
      <c r="J364" s="6"/>
      <c r="K364" s="6">
        <f t="shared" si="49"/>
        <v>0</v>
      </c>
      <c r="L364" s="6"/>
      <c r="M364" s="6"/>
    </row>
    <row r="365" spans="1:13" ht="15.75" customHeight="1" hidden="1" thickBot="1">
      <c r="A365" s="34" t="s">
        <v>13</v>
      </c>
      <c r="B365" s="35"/>
      <c r="C365" s="36"/>
      <c r="D365" s="18">
        <v>221</v>
      </c>
      <c r="E365" s="17">
        <f t="shared" si="47"/>
        <v>0</v>
      </c>
      <c r="F365" s="17">
        <f>F366</f>
        <v>0</v>
      </c>
      <c r="G365" s="17">
        <f>G366</f>
        <v>0</v>
      </c>
      <c r="H365" s="17">
        <f t="shared" si="48"/>
        <v>0</v>
      </c>
      <c r="I365" s="17">
        <f>I366</f>
        <v>0</v>
      </c>
      <c r="J365" s="17">
        <f>J366</f>
        <v>0</v>
      </c>
      <c r="K365" s="17">
        <f t="shared" si="49"/>
        <v>0</v>
      </c>
      <c r="L365" s="17">
        <f>L366</f>
        <v>0</v>
      </c>
      <c r="M365" s="17">
        <f>M366</f>
        <v>0</v>
      </c>
    </row>
    <row r="366" spans="1:13" ht="15.75" customHeight="1" hidden="1" thickBot="1">
      <c r="A366" s="25" t="s">
        <v>13</v>
      </c>
      <c r="B366" s="26"/>
      <c r="C366" s="27"/>
      <c r="D366" s="3">
        <v>22100</v>
      </c>
      <c r="E366" s="6">
        <f t="shared" si="47"/>
        <v>0</v>
      </c>
      <c r="F366" s="6"/>
      <c r="G366" s="6"/>
      <c r="H366" s="6">
        <f t="shared" si="48"/>
        <v>0</v>
      </c>
      <c r="I366" s="6"/>
      <c r="J366" s="6"/>
      <c r="K366" s="6">
        <f t="shared" si="49"/>
        <v>0</v>
      </c>
      <c r="L366" s="6"/>
      <c r="M366" s="6"/>
    </row>
    <row r="367" spans="1:13" ht="15.75" customHeight="1" hidden="1" thickBot="1">
      <c r="A367" s="40" t="s">
        <v>69</v>
      </c>
      <c r="B367" s="41"/>
      <c r="C367" s="42"/>
      <c r="D367" s="18">
        <v>222</v>
      </c>
      <c r="E367" s="17">
        <f t="shared" si="47"/>
        <v>0</v>
      </c>
      <c r="F367" s="17">
        <f>F368+F369</f>
        <v>0</v>
      </c>
      <c r="G367" s="17">
        <f>G368+G369</f>
        <v>0</v>
      </c>
      <c r="H367" s="17">
        <f t="shared" si="48"/>
        <v>0</v>
      </c>
      <c r="I367" s="17">
        <f>I368+I369</f>
        <v>0</v>
      </c>
      <c r="J367" s="17">
        <f>J368+J369</f>
        <v>0</v>
      </c>
      <c r="K367" s="17">
        <f t="shared" si="49"/>
        <v>0</v>
      </c>
      <c r="L367" s="17">
        <f>L368+L369</f>
        <v>0</v>
      </c>
      <c r="M367" s="17">
        <f>M368+M369</f>
        <v>0</v>
      </c>
    </row>
    <row r="368" spans="1:13" ht="15.75" customHeight="1" hidden="1" thickBot="1">
      <c r="A368" s="25" t="s">
        <v>9</v>
      </c>
      <c r="B368" s="26"/>
      <c r="C368" s="27"/>
      <c r="D368" s="3">
        <v>22201</v>
      </c>
      <c r="E368" s="6">
        <f t="shared" si="47"/>
        <v>0</v>
      </c>
      <c r="F368" s="6"/>
      <c r="G368" s="6"/>
      <c r="H368" s="6">
        <f t="shared" si="48"/>
        <v>0</v>
      </c>
      <c r="I368" s="6"/>
      <c r="J368" s="6"/>
      <c r="K368" s="6">
        <f t="shared" si="49"/>
        <v>0</v>
      </c>
      <c r="L368" s="6"/>
      <c r="M368" s="6"/>
    </row>
    <row r="369" spans="1:13" ht="15.75" customHeight="1" hidden="1" thickBot="1">
      <c r="A369" s="25" t="s">
        <v>14</v>
      </c>
      <c r="B369" s="26"/>
      <c r="C369" s="27"/>
      <c r="D369" s="3">
        <v>22299</v>
      </c>
      <c r="E369" s="6">
        <f t="shared" si="47"/>
        <v>0</v>
      </c>
      <c r="F369" s="6"/>
      <c r="G369" s="6"/>
      <c r="H369" s="6">
        <f t="shared" si="48"/>
        <v>0</v>
      </c>
      <c r="I369" s="6"/>
      <c r="J369" s="6"/>
      <c r="K369" s="6">
        <f t="shared" si="49"/>
        <v>0</v>
      </c>
      <c r="L369" s="6"/>
      <c r="M369" s="6"/>
    </row>
    <row r="370" spans="1:13" ht="15.75" customHeight="1" hidden="1" thickBot="1">
      <c r="A370" s="40" t="s">
        <v>15</v>
      </c>
      <c r="B370" s="41"/>
      <c r="C370" s="42"/>
      <c r="D370" s="18">
        <v>223</v>
      </c>
      <c r="E370" s="17">
        <f t="shared" si="47"/>
        <v>0</v>
      </c>
      <c r="F370" s="17">
        <f>F371+F372</f>
        <v>0</v>
      </c>
      <c r="G370" s="17">
        <f>G371+G372</f>
        <v>0</v>
      </c>
      <c r="H370" s="17">
        <f t="shared" si="48"/>
        <v>0</v>
      </c>
      <c r="I370" s="17">
        <f>I371+I372</f>
        <v>0</v>
      </c>
      <c r="J370" s="17">
        <f>J371+J372</f>
        <v>0</v>
      </c>
      <c r="K370" s="17">
        <f t="shared" si="49"/>
        <v>0</v>
      </c>
      <c r="L370" s="17">
        <f>L371+L372</f>
        <v>0</v>
      </c>
      <c r="M370" s="17">
        <f>M371+M372</f>
        <v>0</v>
      </c>
    </row>
    <row r="371" spans="1:13" ht="15.75" customHeight="1" hidden="1" thickBot="1">
      <c r="A371" s="22" t="s">
        <v>15</v>
      </c>
      <c r="B371" s="23"/>
      <c r="C371" s="24"/>
      <c r="D371" s="3" t="s">
        <v>70</v>
      </c>
      <c r="E371" s="6">
        <f t="shared" si="47"/>
        <v>0</v>
      </c>
      <c r="F371" s="6"/>
      <c r="G371" s="6"/>
      <c r="H371" s="6">
        <f t="shared" si="48"/>
        <v>0</v>
      </c>
      <c r="I371" s="6"/>
      <c r="J371" s="6"/>
      <c r="K371" s="6">
        <f t="shared" si="49"/>
        <v>0</v>
      </c>
      <c r="L371" s="6"/>
      <c r="M371" s="6"/>
    </row>
    <row r="372" spans="1:13" ht="15.75" customHeight="1" hidden="1" thickBot="1">
      <c r="A372" s="22" t="s">
        <v>15</v>
      </c>
      <c r="B372" s="23"/>
      <c r="C372" s="24"/>
      <c r="D372" s="3" t="s">
        <v>71</v>
      </c>
      <c r="E372" s="6">
        <f t="shared" si="47"/>
        <v>0</v>
      </c>
      <c r="F372" s="6"/>
      <c r="G372" s="6"/>
      <c r="H372" s="6">
        <f t="shared" si="48"/>
        <v>0</v>
      </c>
      <c r="I372" s="6"/>
      <c r="J372" s="6"/>
      <c r="K372" s="6">
        <f t="shared" si="49"/>
        <v>0</v>
      </c>
      <c r="L372" s="6"/>
      <c r="M372" s="6"/>
    </row>
    <row r="373" spans="1:13" ht="15.75" customHeight="1" hidden="1" thickBot="1">
      <c r="A373" s="34" t="s">
        <v>16</v>
      </c>
      <c r="B373" s="35"/>
      <c r="C373" s="36"/>
      <c r="D373" s="18">
        <v>224</v>
      </c>
      <c r="E373" s="17">
        <f t="shared" si="47"/>
        <v>0</v>
      </c>
      <c r="F373" s="17">
        <f>F374</f>
        <v>0</v>
      </c>
      <c r="G373" s="17">
        <f>G374</f>
        <v>0</v>
      </c>
      <c r="H373" s="17">
        <f t="shared" si="48"/>
        <v>0</v>
      </c>
      <c r="I373" s="17">
        <f>I374</f>
        <v>0</v>
      </c>
      <c r="J373" s="17">
        <f>J374</f>
        <v>0</v>
      </c>
      <c r="K373" s="17">
        <f t="shared" si="49"/>
        <v>0</v>
      </c>
      <c r="L373" s="17">
        <f>L374</f>
        <v>0</v>
      </c>
      <c r="M373" s="17">
        <f>M374</f>
        <v>0</v>
      </c>
    </row>
    <row r="374" spans="1:13" ht="15.75" customHeight="1" hidden="1" thickBot="1">
      <c r="A374" s="25" t="s">
        <v>16</v>
      </c>
      <c r="B374" s="26"/>
      <c r="C374" s="27"/>
      <c r="D374" s="3">
        <v>22400</v>
      </c>
      <c r="E374" s="6">
        <f t="shared" si="47"/>
        <v>0</v>
      </c>
      <c r="F374" s="6"/>
      <c r="G374" s="6"/>
      <c r="H374" s="6">
        <f t="shared" si="48"/>
        <v>0</v>
      </c>
      <c r="I374" s="6"/>
      <c r="J374" s="6"/>
      <c r="K374" s="6">
        <f t="shared" si="49"/>
        <v>0</v>
      </c>
      <c r="L374" s="6"/>
      <c r="M374" s="6"/>
    </row>
    <row r="375" spans="1:13" ht="15.75" customHeight="1" hidden="1" thickBot="1">
      <c r="A375" s="40" t="s">
        <v>72</v>
      </c>
      <c r="B375" s="41"/>
      <c r="C375" s="42"/>
      <c r="D375" s="18">
        <v>225</v>
      </c>
      <c r="E375" s="17">
        <f t="shared" si="47"/>
        <v>0</v>
      </c>
      <c r="F375" s="17">
        <f>SUM(F376:F381)</f>
        <v>0</v>
      </c>
      <c r="G375" s="17">
        <f>SUM(G376:G381)</f>
        <v>0</v>
      </c>
      <c r="H375" s="17">
        <f t="shared" si="48"/>
        <v>0</v>
      </c>
      <c r="I375" s="17">
        <f>SUM(I376:I381)</f>
        <v>0</v>
      </c>
      <c r="J375" s="17">
        <f>SUM(J376:J381)</f>
        <v>0</v>
      </c>
      <c r="K375" s="17">
        <f t="shared" si="49"/>
        <v>0</v>
      </c>
      <c r="L375" s="17">
        <f>SUM(L376:L381)</f>
        <v>0</v>
      </c>
      <c r="M375" s="17">
        <f>SUM(M376:M381)</f>
        <v>0</v>
      </c>
    </row>
    <row r="376" spans="1:13" ht="33.75" customHeight="1" hidden="1" thickBot="1">
      <c r="A376" s="25" t="s">
        <v>17</v>
      </c>
      <c r="B376" s="26"/>
      <c r="C376" s="27"/>
      <c r="D376" s="3">
        <v>22501</v>
      </c>
      <c r="E376" s="6">
        <f t="shared" si="47"/>
        <v>0</v>
      </c>
      <c r="F376" s="6"/>
      <c r="G376" s="6"/>
      <c r="H376" s="6">
        <f t="shared" si="48"/>
        <v>0</v>
      </c>
      <c r="I376" s="6"/>
      <c r="J376" s="6"/>
      <c r="K376" s="6">
        <f t="shared" si="49"/>
        <v>0</v>
      </c>
      <c r="L376" s="6"/>
      <c r="M376" s="6"/>
    </row>
    <row r="377" spans="1:13" ht="30.75" customHeight="1" hidden="1" thickBot="1">
      <c r="A377" s="25" t="s">
        <v>43</v>
      </c>
      <c r="B377" s="26"/>
      <c r="C377" s="27"/>
      <c r="D377" s="3">
        <v>22502</v>
      </c>
      <c r="E377" s="6">
        <f t="shared" si="47"/>
        <v>0</v>
      </c>
      <c r="F377" s="6"/>
      <c r="G377" s="6"/>
      <c r="H377" s="6">
        <f t="shared" si="48"/>
        <v>0</v>
      </c>
      <c r="I377" s="6"/>
      <c r="J377" s="6"/>
      <c r="K377" s="6">
        <f t="shared" si="49"/>
        <v>0</v>
      </c>
      <c r="L377" s="6"/>
      <c r="M377" s="6"/>
    </row>
    <row r="378" spans="1:13" ht="35.25" customHeight="1" hidden="1" thickBot="1">
      <c r="A378" s="25" t="s">
        <v>18</v>
      </c>
      <c r="B378" s="26"/>
      <c r="C378" s="27"/>
      <c r="D378" s="3">
        <v>22503</v>
      </c>
      <c r="E378" s="6">
        <f t="shared" si="47"/>
        <v>0</v>
      </c>
      <c r="F378" s="6"/>
      <c r="G378" s="6"/>
      <c r="H378" s="6">
        <f t="shared" si="48"/>
        <v>0</v>
      </c>
      <c r="I378" s="6"/>
      <c r="J378" s="6"/>
      <c r="K378" s="6">
        <f t="shared" si="49"/>
        <v>0</v>
      </c>
      <c r="L378" s="6"/>
      <c r="M378" s="6"/>
    </row>
    <row r="379" spans="1:13" ht="31.5" customHeight="1" hidden="1" thickBot="1">
      <c r="A379" s="25" t="s">
        <v>19</v>
      </c>
      <c r="B379" s="26"/>
      <c r="C379" s="27"/>
      <c r="D379" s="3">
        <v>22504</v>
      </c>
      <c r="E379" s="6">
        <f t="shared" si="47"/>
        <v>0</v>
      </c>
      <c r="F379" s="6"/>
      <c r="G379" s="6"/>
      <c r="H379" s="6">
        <f t="shared" si="48"/>
        <v>0</v>
      </c>
      <c r="I379" s="6"/>
      <c r="J379" s="6"/>
      <c r="K379" s="6">
        <f t="shared" si="49"/>
        <v>0</v>
      </c>
      <c r="L379" s="6"/>
      <c r="M379" s="6"/>
    </row>
    <row r="380" spans="1:13" ht="33.75" customHeight="1" hidden="1" thickBot="1">
      <c r="A380" s="25" t="s">
        <v>44</v>
      </c>
      <c r="B380" s="26"/>
      <c r="C380" s="27"/>
      <c r="D380" s="3">
        <v>22505</v>
      </c>
      <c r="E380" s="6">
        <f t="shared" si="47"/>
        <v>0</v>
      </c>
      <c r="F380" s="6"/>
      <c r="G380" s="6"/>
      <c r="H380" s="6">
        <f t="shared" si="48"/>
        <v>0</v>
      </c>
      <c r="I380" s="6"/>
      <c r="J380" s="6"/>
      <c r="K380" s="6">
        <f t="shared" si="49"/>
        <v>0</v>
      </c>
      <c r="L380" s="6"/>
      <c r="M380" s="6"/>
    </row>
    <row r="381" spans="1:13" ht="19.5" customHeight="1" hidden="1" thickBot="1">
      <c r="A381" s="25" t="s">
        <v>20</v>
      </c>
      <c r="B381" s="26"/>
      <c r="C381" s="27"/>
      <c r="D381" s="3">
        <v>22599</v>
      </c>
      <c r="E381" s="6">
        <f t="shared" si="47"/>
        <v>0</v>
      </c>
      <c r="F381" s="6"/>
      <c r="G381" s="6"/>
      <c r="H381" s="6">
        <f t="shared" si="48"/>
        <v>0</v>
      </c>
      <c r="I381" s="6"/>
      <c r="J381" s="6"/>
      <c r="K381" s="6">
        <f t="shared" si="49"/>
        <v>0</v>
      </c>
      <c r="L381" s="6"/>
      <c r="M381" s="6"/>
    </row>
    <row r="382" spans="1:13" ht="15.75" customHeight="1" hidden="1" thickBot="1">
      <c r="A382" s="40" t="s">
        <v>73</v>
      </c>
      <c r="B382" s="41"/>
      <c r="C382" s="42"/>
      <c r="D382" s="18">
        <v>226</v>
      </c>
      <c r="E382" s="17">
        <f t="shared" si="47"/>
        <v>0</v>
      </c>
      <c r="F382" s="17">
        <f>SUM(F383:F389)</f>
        <v>0</v>
      </c>
      <c r="G382" s="17">
        <f>SUM(G383:G389)</f>
        <v>0</v>
      </c>
      <c r="H382" s="17">
        <f t="shared" si="48"/>
        <v>0</v>
      </c>
      <c r="I382" s="17">
        <f>SUM(I383:I389)</f>
        <v>0</v>
      </c>
      <c r="J382" s="17">
        <f>SUM(J383:J389)</f>
        <v>0</v>
      </c>
      <c r="K382" s="17">
        <f t="shared" si="49"/>
        <v>0</v>
      </c>
      <c r="L382" s="17">
        <f>SUM(L383:L389)</f>
        <v>0</v>
      </c>
      <c r="M382" s="17">
        <f>SUM(M383:M389)</f>
        <v>0</v>
      </c>
    </row>
    <row r="383" spans="1:13" ht="15.75" customHeight="1" hidden="1" thickBot="1">
      <c r="A383" s="25" t="s">
        <v>21</v>
      </c>
      <c r="B383" s="26"/>
      <c r="C383" s="27"/>
      <c r="D383" s="3">
        <v>22601</v>
      </c>
      <c r="E383" s="6">
        <f t="shared" si="47"/>
        <v>0</v>
      </c>
      <c r="F383" s="6"/>
      <c r="G383" s="6"/>
      <c r="H383" s="6">
        <f t="shared" si="48"/>
        <v>0</v>
      </c>
      <c r="I383" s="6"/>
      <c r="J383" s="6"/>
      <c r="K383" s="6">
        <f t="shared" si="49"/>
        <v>0</v>
      </c>
      <c r="L383" s="6"/>
      <c r="M383" s="6"/>
    </row>
    <row r="384" spans="1:13" ht="15.75" customHeight="1" hidden="1" thickBot="1">
      <c r="A384" s="25" t="s">
        <v>22</v>
      </c>
      <c r="B384" s="26"/>
      <c r="C384" s="27"/>
      <c r="D384" s="3">
        <v>22602</v>
      </c>
      <c r="E384" s="6">
        <f t="shared" si="47"/>
        <v>0</v>
      </c>
      <c r="F384" s="6"/>
      <c r="G384" s="6"/>
      <c r="H384" s="6">
        <f t="shared" si="48"/>
        <v>0</v>
      </c>
      <c r="I384" s="6"/>
      <c r="J384" s="6"/>
      <c r="K384" s="6">
        <f t="shared" si="49"/>
        <v>0</v>
      </c>
      <c r="L384" s="6"/>
      <c r="M384" s="6"/>
    </row>
    <row r="385" spans="1:13" ht="15.75" customHeight="1" hidden="1" thickBot="1">
      <c r="A385" s="25" t="s">
        <v>23</v>
      </c>
      <c r="B385" s="26"/>
      <c r="C385" s="27"/>
      <c r="D385" s="4">
        <v>22603</v>
      </c>
      <c r="E385" s="6">
        <f t="shared" si="47"/>
        <v>0</v>
      </c>
      <c r="F385" s="6"/>
      <c r="G385" s="6"/>
      <c r="H385" s="6">
        <f t="shared" si="48"/>
        <v>0</v>
      </c>
      <c r="I385" s="6"/>
      <c r="J385" s="6"/>
      <c r="K385" s="6">
        <f t="shared" si="49"/>
        <v>0</v>
      </c>
      <c r="L385" s="6"/>
      <c r="M385" s="6"/>
    </row>
    <row r="386" spans="1:13" ht="15.75" customHeight="1" hidden="1" thickBot="1">
      <c r="A386" s="25" t="s">
        <v>9</v>
      </c>
      <c r="B386" s="26"/>
      <c r="C386" s="27"/>
      <c r="D386" s="5">
        <v>22604</v>
      </c>
      <c r="E386" s="6">
        <f t="shared" si="47"/>
        <v>0</v>
      </c>
      <c r="F386" s="6"/>
      <c r="G386" s="6"/>
      <c r="H386" s="6">
        <f t="shared" si="48"/>
        <v>0</v>
      </c>
      <c r="I386" s="6"/>
      <c r="J386" s="6"/>
      <c r="K386" s="6">
        <f t="shared" si="49"/>
        <v>0</v>
      </c>
      <c r="L386" s="6"/>
      <c r="M386" s="6"/>
    </row>
    <row r="387" spans="1:13" ht="15.75" customHeight="1" hidden="1" thickBot="1">
      <c r="A387" s="25" t="s">
        <v>24</v>
      </c>
      <c r="B387" s="26"/>
      <c r="C387" s="27"/>
      <c r="D387" s="5">
        <v>22605</v>
      </c>
      <c r="E387" s="6">
        <f t="shared" si="47"/>
        <v>0</v>
      </c>
      <c r="F387" s="6"/>
      <c r="G387" s="6"/>
      <c r="H387" s="6">
        <f t="shared" si="48"/>
        <v>0</v>
      </c>
      <c r="I387" s="6"/>
      <c r="J387" s="6"/>
      <c r="K387" s="6">
        <f t="shared" si="49"/>
        <v>0</v>
      </c>
      <c r="L387" s="6"/>
      <c r="M387" s="6"/>
    </row>
    <row r="388" spans="1:13" ht="34.5" customHeight="1" hidden="1" thickBot="1">
      <c r="A388" s="22" t="s">
        <v>82</v>
      </c>
      <c r="B388" s="23"/>
      <c r="C388" s="24"/>
      <c r="D388" s="5">
        <v>22606</v>
      </c>
      <c r="E388" s="6">
        <f t="shared" si="47"/>
        <v>0</v>
      </c>
      <c r="F388" s="6"/>
      <c r="G388" s="6"/>
      <c r="H388" s="6">
        <f t="shared" si="48"/>
        <v>0</v>
      </c>
      <c r="I388" s="6"/>
      <c r="J388" s="6"/>
      <c r="K388" s="6">
        <f t="shared" si="49"/>
        <v>0</v>
      </c>
      <c r="L388" s="6"/>
      <c r="M388" s="6"/>
    </row>
    <row r="389" spans="1:13" ht="15.75" customHeight="1" hidden="1" thickBot="1">
      <c r="A389" s="25" t="s">
        <v>25</v>
      </c>
      <c r="B389" s="26"/>
      <c r="C389" s="27"/>
      <c r="D389" s="5">
        <v>22699</v>
      </c>
      <c r="E389" s="6">
        <f t="shared" si="47"/>
        <v>0</v>
      </c>
      <c r="F389" s="6"/>
      <c r="G389" s="6"/>
      <c r="H389" s="6">
        <f t="shared" si="48"/>
        <v>0</v>
      </c>
      <c r="I389" s="6"/>
      <c r="J389" s="6"/>
      <c r="K389" s="6">
        <f t="shared" si="49"/>
        <v>0</v>
      </c>
      <c r="L389" s="6"/>
      <c r="M389" s="6"/>
    </row>
    <row r="390" spans="1:13" ht="15.75" customHeight="1" hidden="1" thickBot="1">
      <c r="A390" s="34" t="s">
        <v>26</v>
      </c>
      <c r="B390" s="35"/>
      <c r="C390" s="36"/>
      <c r="D390" s="19">
        <v>262</v>
      </c>
      <c r="E390" s="17">
        <f t="shared" si="47"/>
        <v>0</v>
      </c>
      <c r="F390" s="17">
        <f>F391</f>
        <v>0</v>
      </c>
      <c r="G390" s="17">
        <f>G391</f>
        <v>0</v>
      </c>
      <c r="H390" s="17">
        <f t="shared" si="48"/>
        <v>0</v>
      </c>
      <c r="I390" s="17">
        <f>I391</f>
        <v>0</v>
      </c>
      <c r="J390" s="17">
        <f>J391</f>
        <v>0</v>
      </c>
      <c r="K390" s="17">
        <f t="shared" si="49"/>
        <v>0</v>
      </c>
      <c r="L390" s="17">
        <f>L391</f>
        <v>0</v>
      </c>
      <c r="M390" s="17">
        <f>M391</f>
        <v>0</v>
      </c>
    </row>
    <row r="391" spans="1:13" ht="15.75" customHeight="1" hidden="1" thickBot="1">
      <c r="A391" s="25" t="s">
        <v>26</v>
      </c>
      <c r="B391" s="26"/>
      <c r="C391" s="27"/>
      <c r="D391" s="5">
        <v>26200</v>
      </c>
      <c r="E391" s="6">
        <f t="shared" si="47"/>
        <v>0</v>
      </c>
      <c r="F391" s="6"/>
      <c r="G391" s="6"/>
      <c r="H391" s="6">
        <f t="shared" si="48"/>
        <v>0</v>
      </c>
      <c r="I391" s="6"/>
      <c r="J391" s="6"/>
      <c r="K391" s="6">
        <f t="shared" si="49"/>
        <v>0</v>
      </c>
      <c r="L391" s="6"/>
      <c r="M391" s="6"/>
    </row>
    <row r="392" spans="1:13" ht="15.75" customHeight="1" hidden="1" thickBot="1">
      <c r="A392" s="40" t="s">
        <v>42</v>
      </c>
      <c r="B392" s="41"/>
      <c r="C392" s="42"/>
      <c r="D392" s="19">
        <v>290</v>
      </c>
      <c r="E392" s="17">
        <f t="shared" si="47"/>
        <v>0</v>
      </c>
      <c r="F392" s="17">
        <f>SUM(F393:F397)</f>
        <v>0</v>
      </c>
      <c r="G392" s="17">
        <f>SUM(G393:G397)</f>
        <v>0</v>
      </c>
      <c r="H392" s="17">
        <f t="shared" si="48"/>
        <v>0</v>
      </c>
      <c r="I392" s="17">
        <f>SUM(I393:I397)</f>
        <v>0</v>
      </c>
      <c r="J392" s="17">
        <f>SUM(J393:J397)</f>
        <v>0</v>
      </c>
      <c r="K392" s="17">
        <f t="shared" si="49"/>
        <v>0</v>
      </c>
      <c r="L392" s="17">
        <f>SUM(L393:L397)</f>
        <v>0</v>
      </c>
      <c r="M392" s="17">
        <f>SUM(M393:M397)</f>
        <v>0</v>
      </c>
    </row>
    <row r="393" spans="1:13" ht="15.75" customHeight="1" hidden="1" thickBot="1">
      <c r="A393" s="25" t="s">
        <v>27</v>
      </c>
      <c r="B393" s="26"/>
      <c r="C393" s="27"/>
      <c r="D393" s="5" t="s">
        <v>74</v>
      </c>
      <c r="E393" s="6">
        <f t="shared" si="47"/>
        <v>0</v>
      </c>
      <c r="F393" s="6"/>
      <c r="G393" s="6"/>
      <c r="H393" s="6">
        <f t="shared" si="48"/>
        <v>0</v>
      </c>
      <c r="I393" s="6"/>
      <c r="J393" s="6"/>
      <c r="K393" s="6">
        <f t="shared" si="49"/>
        <v>0</v>
      </c>
      <c r="L393" s="6"/>
      <c r="M393" s="6"/>
    </row>
    <row r="394" spans="1:13" ht="15.75" customHeight="1" hidden="1" thickBot="1">
      <c r="A394" s="25" t="s">
        <v>27</v>
      </c>
      <c r="B394" s="26"/>
      <c r="C394" s="27"/>
      <c r="D394" s="5" t="s">
        <v>75</v>
      </c>
      <c r="E394" s="6">
        <f t="shared" si="47"/>
        <v>0</v>
      </c>
      <c r="F394" s="6"/>
      <c r="G394" s="6"/>
      <c r="H394" s="6">
        <f t="shared" si="48"/>
        <v>0</v>
      </c>
      <c r="I394" s="6"/>
      <c r="J394" s="6"/>
      <c r="K394" s="6">
        <f t="shared" si="49"/>
        <v>0</v>
      </c>
      <c r="L394" s="6"/>
      <c r="M394" s="6"/>
    </row>
    <row r="395" spans="1:13" ht="15.75" customHeight="1" hidden="1" thickBot="1">
      <c r="A395" s="25" t="s">
        <v>28</v>
      </c>
      <c r="B395" s="26"/>
      <c r="C395" s="27"/>
      <c r="D395" s="3">
        <v>29002</v>
      </c>
      <c r="E395" s="6">
        <f t="shared" si="47"/>
        <v>0</v>
      </c>
      <c r="F395" s="6"/>
      <c r="G395" s="6"/>
      <c r="H395" s="6">
        <f t="shared" si="48"/>
        <v>0</v>
      </c>
      <c r="I395" s="6"/>
      <c r="J395" s="6"/>
      <c r="K395" s="6">
        <f t="shared" si="49"/>
        <v>0</v>
      </c>
      <c r="L395" s="6"/>
      <c r="M395" s="6"/>
    </row>
    <row r="396" spans="1:13" ht="15.75" customHeight="1" hidden="1" thickBot="1">
      <c r="A396" s="25" t="s">
        <v>29</v>
      </c>
      <c r="B396" s="26"/>
      <c r="C396" s="27"/>
      <c r="D396" s="3">
        <v>29003</v>
      </c>
      <c r="E396" s="6">
        <f t="shared" si="47"/>
        <v>0</v>
      </c>
      <c r="F396" s="6"/>
      <c r="G396" s="6"/>
      <c r="H396" s="6">
        <f t="shared" si="48"/>
        <v>0</v>
      </c>
      <c r="I396" s="6"/>
      <c r="J396" s="6"/>
      <c r="K396" s="6">
        <f t="shared" si="49"/>
        <v>0</v>
      </c>
      <c r="L396" s="6"/>
      <c r="M396" s="6"/>
    </row>
    <row r="397" spans="1:13" ht="15.75" customHeight="1" hidden="1" thickBot="1">
      <c r="A397" s="25" t="s">
        <v>30</v>
      </c>
      <c r="B397" s="26"/>
      <c r="C397" s="27"/>
      <c r="D397" s="3">
        <v>29099</v>
      </c>
      <c r="E397" s="6">
        <f t="shared" si="47"/>
        <v>0</v>
      </c>
      <c r="F397" s="6"/>
      <c r="G397" s="6"/>
      <c r="H397" s="6">
        <f t="shared" si="48"/>
        <v>0</v>
      </c>
      <c r="I397" s="6"/>
      <c r="J397" s="6"/>
      <c r="K397" s="6">
        <f t="shared" si="49"/>
        <v>0</v>
      </c>
      <c r="L397" s="6"/>
      <c r="M397" s="6"/>
    </row>
    <row r="398" spans="1:13" ht="15.75" customHeight="1" hidden="1" thickBot="1">
      <c r="A398" s="40" t="s">
        <v>76</v>
      </c>
      <c r="B398" s="41"/>
      <c r="C398" s="42"/>
      <c r="D398" s="19">
        <v>310</v>
      </c>
      <c r="E398" s="17">
        <f t="shared" si="47"/>
        <v>0</v>
      </c>
      <c r="F398" s="17">
        <f>SUM(F399:F404)</f>
        <v>0</v>
      </c>
      <c r="G398" s="17">
        <f>SUM(G399:G404)</f>
        <v>0</v>
      </c>
      <c r="H398" s="17">
        <f t="shared" si="48"/>
        <v>0</v>
      </c>
      <c r="I398" s="17">
        <f>SUM(I399:I404)</f>
        <v>0</v>
      </c>
      <c r="J398" s="17">
        <f>SUM(J399:J404)</f>
        <v>0</v>
      </c>
      <c r="K398" s="17">
        <f t="shared" si="49"/>
        <v>0</v>
      </c>
      <c r="L398" s="17">
        <f>SUM(L399:L404)</f>
        <v>0</v>
      </c>
      <c r="M398" s="17">
        <f>SUM(M399:M404)</f>
        <v>0</v>
      </c>
    </row>
    <row r="399" spans="1:13" ht="15.75" customHeight="1" hidden="1" thickBot="1">
      <c r="A399" s="25" t="s">
        <v>31</v>
      </c>
      <c r="B399" s="26"/>
      <c r="C399" s="27"/>
      <c r="D399" s="5">
        <v>31001</v>
      </c>
      <c r="E399" s="6">
        <f t="shared" si="47"/>
        <v>0</v>
      </c>
      <c r="F399" s="6"/>
      <c r="G399" s="6"/>
      <c r="H399" s="6">
        <f t="shared" si="48"/>
        <v>0</v>
      </c>
      <c r="I399" s="6"/>
      <c r="J399" s="6"/>
      <c r="K399" s="6">
        <f t="shared" si="49"/>
        <v>0</v>
      </c>
      <c r="L399" s="6"/>
      <c r="M399" s="6"/>
    </row>
    <row r="400" spans="1:13" ht="15.75" customHeight="1" hidden="1" thickBot="1">
      <c r="A400" s="25" t="s">
        <v>32</v>
      </c>
      <c r="B400" s="26"/>
      <c r="C400" s="27"/>
      <c r="D400" s="3">
        <v>31002</v>
      </c>
      <c r="E400" s="6">
        <f t="shared" si="47"/>
        <v>0</v>
      </c>
      <c r="F400" s="6"/>
      <c r="G400" s="6"/>
      <c r="H400" s="6">
        <f t="shared" si="48"/>
        <v>0</v>
      </c>
      <c r="I400" s="6"/>
      <c r="J400" s="6"/>
      <c r="K400" s="6">
        <f t="shared" si="49"/>
        <v>0</v>
      </c>
      <c r="L400" s="6"/>
      <c r="M400" s="6"/>
    </row>
    <row r="401" spans="1:13" ht="15.75" customHeight="1" hidden="1" thickBot="1">
      <c r="A401" s="25" t="s">
        <v>33</v>
      </c>
      <c r="B401" s="26"/>
      <c r="C401" s="27"/>
      <c r="D401" s="3">
        <v>31003</v>
      </c>
      <c r="E401" s="6">
        <f t="shared" si="47"/>
        <v>0</v>
      </c>
      <c r="F401" s="6"/>
      <c r="G401" s="6"/>
      <c r="H401" s="6">
        <f t="shared" si="48"/>
        <v>0</v>
      </c>
      <c r="I401" s="6"/>
      <c r="J401" s="6"/>
      <c r="K401" s="6">
        <f t="shared" si="49"/>
        <v>0</v>
      </c>
      <c r="L401" s="6"/>
      <c r="M401" s="6"/>
    </row>
    <row r="402" spans="1:13" ht="15.75" customHeight="1" hidden="1" thickBot="1">
      <c r="A402" s="25" t="s">
        <v>34</v>
      </c>
      <c r="B402" s="26"/>
      <c r="C402" s="27"/>
      <c r="D402" s="3">
        <v>31004</v>
      </c>
      <c r="E402" s="6">
        <f t="shared" si="47"/>
        <v>0</v>
      </c>
      <c r="F402" s="6"/>
      <c r="G402" s="6"/>
      <c r="H402" s="6">
        <f t="shared" si="48"/>
        <v>0</v>
      </c>
      <c r="I402" s="6"/>
      <c r="J402" s="6"/>
      <c r="K402" s="6">
        <f t="shared" si="49"/>
        <v>0</v>
      </c>
      <c r="L402" s="6"/>
      <c r="M402" s="6"/>
    </row>
    <row r="403" spans="1:13" ht="15.75" customHeight="1" hidden="1" thickBot="1">
      <c r="A403" s="25" t="s">
        <v>35</v>
      </c>
      <c r="B403" s="26"/>
      <c r="C403" s="27"/>
      <c r="D403" s="3">
        <v>31005</v>
      </c>
      <c r="E403" s="6">
        <f t="shared" si="47"/>
        <v>0</v>
      </c>
      <c r="F403" s="6"/>
      <c r="G403" s="6"/>
      <c r="H403" s="6">
        <f t="shared" si="48"/>
        <v>0</v>
      </c>
      <c r="I403" s="6"/>
      <c r="J403" s="6"/>
      <c r="K403" s="6">
        <f t="shared" si="49"/>
        <v>0</v>
      </c>
      <c r="L403" s="6"/>
      <c r="M403" s="6"/>
    </row>
    <row r="404" spans="1:13" ht="15.75" customHeight="1" hidden="1" thickBot="1">
      <c r="A404" s="25" t="s">
        <v>36</v>
      </c>
      <c r="B404" s="26"/>
      <c r="C404" s="27"/>
      <c r="D404" s="3">
        <v>31099</v>
      </c>
      <c r="E404" s="6">
        <f t="shared" si="47"/>
        <v>0</v>
      </c>
      <c r="F404" s="6"/>
      <c r="G404" s="6"/>
      <c r="H404" s="6">
        <f t="shared" si="48"/>
        <v>0</v>
      </c>
      <c r="I404" s="6"/>
      <c r="J404" s="6"/>
      <c r="K404" s="6">
        <f t="shared" si="49"/>
        <v>0</v>
      </c>
      <c r="L404" s="6"/>
      <c r="M404" s="6"/>
    </row>
    <row r="405" spans="1:13" ht="15.75" customHeight="1" hidden="1" thickBot="1">
      <c r="A405" s="34" t="s">
        <v>77</v>
      </c>
      <c r="B405" s="35"/>
      <c r="C405" s="36"/>
      <c r="D405" s="18">
        <v>340</v>
      </c>
      <c r="E405" s="17">
        <f t="shared" si="47"/>
        <v>0</v>
      </c>
      <c r="F405" s="17">
        <f>SUM(F406:F410)</f>
        <v>0</v>
      </c>
      <c r="G405" s="17">
        <f>SUM(G406:G410)</f>
        <v>0</v>
      </c>
      <c r="H405" s="17">
        <f t="shared" si="48"/>
        <v>0</v>
      </c>
      <c r="I405" s="17">
        <f>SUM(I406:I410)</f>
        <v>0</v>
      </c>
      <c r="J405" s="17">
        <f>SUM(J406:J410)</f>
        <v>0</v>
      </c>
      <c r="K405" s="17">
        <f t="shared" si="49"/>
        <v>0</v>
      </c>
      <c r="L405" s="17">
        <f>SUM(L406:L410)</f>
        <v>0</v>
      </c>
      <c r="M405" s="17">
        <f>SUM(M406:M410)</f>
        <v>0</v>
      </c>
    </row>
    <row r="406" spans="1:13" ht="15.75" customHeight="1" hidden="1" thickBot="1">
      <c r="A406" s="25" t="s">
        <v>37</v>
      </c>
      <c r="B406" s="26"/>
      <c r="C406" s="27"/>
      <c r="D406" s="4">
        <v>34001</v>
      </c>
      <c r="E406" s="6">
        <f t="shared" si="47"/>
        <v>0</v>
      </c>
      <c r="F406" s="6"/>
      <c r="G406" s="6"/>
      <c r="H406" s="6">
        <f t="shared" si="48"/>
        <v>0</v>
      </c>
      <c r="I406" s="6"/>
      <c r="J406" s="6"/>
      <c r="K406" s="6">
        <f t="shared" si="49"/>
        <v>0</v>
      </c>
      <c r="L406" s="6"/>
      <c r="M406" s="6"/>
    </row>
    <row r="407" spans="1:13" ht="15.75" customHeight="1" hidden="1" thickBot="1">
      <c r="A407" s="25" t="s">
        <v>38</v>
      </c>
      <c r="B407" s="26"/>
      <c r="C407" s="27"/>
      <c r="D407" s="5">
        <v>34002</v>
      </c>
      <c r="E407" s="6">
        <f t="shared" si="47"/>
        <v>0</v>
      </c>
      <c r="F407" s="6"/>
      <c r="G407" s="6"/>
      <c r="H407" s="6">
        <f t="shared" si="48"/>
        <v>0</v>
      </c>
      <c r="I407" s="6"/>
      <c r="J407" s="6"/>
      <c r="K407" s="6">
        <f t="shared" si="49"/>
        <v>0</v>
      </c>
      <c r="L407" s="6"/>
      <c r="M407" s="6"/>
    </row>
    <row r="408" spans="1:13" ht="15.75" customHeight="1" hidden="1" thickBot="1">
      <c r="A408" s="25" t="s">
        <v>39</v>
      </c>
      <c r="B408" s="26"/>
      <c r="C408" s="27"/>
      <c r="D408" s="3">
        <v>34003</v>
      </c>
      <c r="E408" s="6">
        <f t="shared" si="47"/>
        <v>0</v>
      </c>
      <c r="F408" s="6"/>
      <c r="G408" s="6"/>
      <c r="H408" s="6">
        <f t="shared" si="48"/>
        <v>0</v>
      </c>
      <c r="I408" s="6"/>
      <c r="J408" s="6"/>
      <c r="K408" s="6">
        <f t="shared" si="49"/>
        <v>0</v>
      </c>
      <c r="L408" s="6"/>
      <c r="M408" s="6"/>
    </row>
    <row r="409" spans="1:13" ht="15.75" customHeight="1" hidden="1" thickBot="1">
      <c r="A409" s="25" t="s">
        <v>40</v>
      </c>
      <c r="B409" s="26"/>
      <c r="C409" s="27"/>
      <c r="D409" s="3">
        <v>34004</v>
      </c>
      <c r="E409" s="6">
        <f t="shared" si="47"/>
        <v>0</v>
      </c>
      <c r="F409" s="6"/>
      <c r="G409" s="6"/>
      <c r="H409" s="6">
        <f t="shared" si="48"/>
        <v>0</v>
      </c>
      <c r="I409" s="6"/>
      <c r="J409" s="6"/>
      <c r="K409" s="6">
        <f t="shared" si="49"/>
        <v>0</v>
      </c>
      <c r="L409" s="6"/>
      <c r="M409" s="6"/>
    </row>
    <row r="410" spans="1:13" ht="15.75" customHeight="1" hidden="1" thickBot="1">
      <c r="A410" s="25" t="s">
        <v>41</v>
      </c>
      <c r="B410" s="26"/>
      <c r="C410" s="27"/>
      <c r="D410" s="3">
        <v>34099</v>
      </c>
      <c r="E410" s="6">
        <f t="shared" si="47"/>
        <v>0</v>
      </c>
      <c r="F410" s="6"/>
      <c r="G410" s="6"/>
      <c r="H410" s="6">
        <f t="shared" si="48"/>
        <v>0</v>
      </c>
      <c r="I410" s="6"/>
      <c r="J410" s="6"/>
      <c r="K410" s="6">
        <f t="shared" si="49"/>
        <v>0</v>
      </c>
      <c r="L410" s="6"/>
      <c r="M410" s="6"/>
    </row>
    <row r="411" spans="1:13" ht="15.75" hidden="1" thickBot="1">
      <c r="A411" s="28" t="s">
        <v>64</v>
      </c>
      <c r="B411" s="29"/>
      <c r="C411" s="30"/>
      <c r="D411" s="20">
        <v>900</v>
      </c>
      <c r="E411" s="21">
        <f aca="true" t="shared" si="50" ref="E411:M411">E413+E415+E419+E421+E423+E426+E429+E431+E438+E446+E448+E454+E461</f>
        <v>0</v>
      </c>
      <c r="F411" s="21">
        <f t="shared" si="50"/>
        <v>0</v>
      </c>
      <c r="G411" s="21">
        <f t="shared" si="50"/>
        <v>0</v>
      </c>
      <c r="H411" s="21">
        <f t="shared" si="50"/>
        <v>0</v>
      </c>
      <c r="I411" s="21">
        <f t="shared" si="50"/>
        <v>0</v>
      </c>
      <c r="J411" s="21">
        <f t="shared" si="50"/>
        <v>0</v>
      </c>
      <c r="K411" s="21">
        <f t="shared" si="50"/>
        <v>0</v>
      </c>
      <c r="L411" s="21">
        <f t="shared" si="50"/>
        <v>0</v>
      </c>
      <c r="M411" s="21">
        <f t="shared" si="50"/>
        <v>0</v>
      </c>
    </row>
    <row r="412" spans="1:13" ht="15.75" hidden="1" thickBot="1">
      <c r="A412" s="37" t="s">
        <v>47</v>
      </c>
      <c r="B412" s="38"/>
      <c r="C412" s="39"/>
      <c r="D412" s="1"/>
      <c r="E412" s="6"/>
      <c r="F412" s="6"/>
      <c r="G412" s="6"/>
      <c r="H412" s="6"/>
      <c r="I412" s="6"/>
      <c r="J412" s="6"/>
      <c r="K412" s="6"/>
      <c r="L412" s="6"/>
      <c r="M412" s="6"/>
    </row>
    <row r="413" spans="1:13" ht="15.75" customHeight="1" hidden="1" thickBot="1">
      <c r="A413" s="40" t="s">
        <v>67</v>
      </c>
      <c r="B413" s="41"/>
      <c r="C413" s="42"/>
      <c r="D413" s="16">
        <v>211</v>
      </c>
      <c r="E413" s="17">
        <f>F413+G413</f>
        <v>0</v>
      </c>
      <c r="F413" s="17">
        <f>F414</f>
        <v>0</v>
      </c>
      <c r="G413" s="17">
        <f>G414</f>
        <v>0</v>
      </c>
      <c r="H413" s="17">
        <f>I413+J413</f>
        <v>0</v>
      </c>
      <c r="I413" s="17">
        <f>I414</f>
        <v>0</v>
      </c>
      <c r="J413" s="17">
        <f>J414</f>
        <v>0</v>
      </c>
      <c r="K413" s="17">
        <f>L413+M413</f>
        <v>0</v>
      </c>
      <c r="L413" s="17">
        <f>L414</f>
        <v>0</v>
      </c>
      <c r="M413" s="17">
        <f>M414</f>
        <v>0</v>
      </c>
    </row>
    <row r="414" spans="1:13" ht="30.75" customHeight="1" hidden="1" thickBot="1">
      <c r="A414" s="25" t="s">
        <v>8</v>
      </c>
      <c r="B414" s="26"/>
      <c r="C414" s="27"/>
      <c r="D414" s="3">
        <v>21101</v>
      </c>
      <c r="E414" s="6">
        <f aca="true" t="shared" si="51" ref="E414:E466">F414+G414</f>
        <v>0</v>
      </c>
      <c r="F414" s="6"/>
      <c r="G414" s="6"/>
      <c r="H414" s="6">
        <f aca="true" t="shared" si="52" ref="H414:H466">I414+J414</f>
        <v>0</v>
      </c>
      <c r="I414" s="6"/>
      <c r="J414" s="6"/>
      <c r="K414" s="6">
        <f aca="true" t="shared" si="53" ref="K414:K466">L414+M414</f>
        <v>0</v>
      </c>
      <c r="L414" s="6"/>
      <c r="M414" s="6"/>
    </row>
    <row r="415" spans="1:13" ht="15.75" customHeight="1" hidden="1" thickBot="1">
      <c r="A415" s="40" t="s">
        <v>68</v>
      </c>
      <c r="B415" s="41"/>
      <c r="C415" s="42"/>
      <c r="D415" s="18">
        <v>212</v>
      </c>
      <c r="E415" s="17">
        <f t="shared" si="51"/>
        <v>0</v>
      </c>
      <c r="F415" s="17">
        <f>F416+F417+F418</f>
        <v>0</v>
      </c>
      <c r="G415" s="17">
        <f>G416+G417+G418</f>
        <v>0</v>
      </c>
      <c r="H415" s="17">
        <f t="shared" si="52"/>
        <v>0</v>
      </c>
      <c r="I415" s="17">
        <f>I416+I417+I418</f>
        <v>0</v>
      </c>
      <c r="J415" s="17">
        <f>J416+J417+J418</f>
        <v>0</v>
      </c>
      <c r="K415" s="17">
        <f t="shared" si="53"/>
        <v>0</v>
      </c>
      <c r="L415" s="17">
        <f>L416+L417+L418</f>
        <v>0</v>
      </c>
      <c r="M415" s="17">
        <f>M416+M417+M418</f>
        <v>0</v>
      </c>
    </row>
    <row r="416" spans="1:13" ht="15.75" hidden="1" thickBot="1">
      <c r="A416" s="31" t="s">
        <v>9</v>
      </c>
      <c r="B416" s="32"/>
      <c r="C416" s="33"/>
      <c r="D416" s="3">
        <v>21201</v>
      </c>
      <c r="E416" s="6">
        <f t="shared" si="51"/>
        <v>0</v>
      </c>
      <c r="F416" s="6"/>
      <c r="G416" s="6"/>
      <c r="H416" s="6">
        <f t="shared" si="52"/>
        <v>0</v>
      </c>
      <c r="I416" s="6"/>
      <c r="J416" s="6"/>
      <c r="K416" s="6">
        <f t="shared" si="53"/>
        <v>0</v>
      </c>
      <c r="L416" s="6"/>
      <c r="M416" s="6"/>
    </row>
    <row r="417" spans="1:13" ht="30" customHeight="1" hidden="1" thickBot="1">
      <c r="A417" s="25" t="s">
        <v>10</v>
      </c>
      <c r="B417" s="26"/>
      <c r="C417" s="27"/>
      <c r="D417" s="3">
        <v>21202</v>
      </c>
      <c r="E417" s="6">
        <f t="shared" si="51"/>
        <v>0</v>
      </c>
      <c r="F417" s="6"/>
      <c r="G417" s="6"/>
      <c r="H417" s="6">
        <f t="shared" si="52"/>
        <v>0</v>
      </c>
      <c r="I417" s="6"/>
      <c r="J417" s="6"/>
      <c r="K417" s="6">
        <f t="shared" si="53"/>
        <v>0</v>
      </c>
      <c r="L417" s="6"/>
      <c r="M417" s="6"/>
    </row>
    <row r="418" spans="1:13" ht="15.75" customHeight="1" hidden="1" thickBot="1">
      <c r="A418" s="25" t="s">
        <v>11</v>
      </c>
      <c r="B418" s="26"/>
      <c r="C418" s="27"/>
      <c r="D418" s="3">
        <v>21299</v>
      </c>
      <c r="E418" s="6">
        <f t="shared" si="51"/>
        <v>0</v>
      </c>
      <c r="F418" s="6"/>
      <c r="G418" s="6"/>
      <c r="H418" s="6">
        <f t="shared" si="52"/>
        <v>0</v>
      </c>
      <c r="I418" s="6"/>
      <c r="J418" s="6"/>
      <c r="K418" s="6">
        <f t="shared" si="53"/>
        <v>0</v>
      </c>
      <c r="L418" s="6"/>
      <c r="M418" s="6"/>
    </row>
    <row r="419" spans="1:13" ht="15.75" customHeight="1" hidden="1" thickBot="1">
      <c r="A419" s="34" t="s">
        <v>12</v>
      </c>
      <c r="B419" s="35"/>
      <c r="C419" s="36"/>
      <c r="D419" s="18">
        <v>213</v>
      </c>
      <c r="E419" s="17">
        <f t="shared" si="51"/>
        <v>0</v>
      </c>
      <c r="F419" s="17">
        <f>F420</f>
        <v>0</v>
      </c>
      <c r="G419" s="17">
        <f>G420</f>
        <v>0</v>
      </c>
      <c r="H419" s="17">
        <f t="shared" si="52"/>
        <v>0</v>
      </c>
      <c r="I419" s="17">
        <f>I420</f>
        <v>0</v>
      </c>
      <c r="J419" s="17">
        <f>J420</f>
        <v>0</v>
      </c>
      <c r="K419" s="17">
        <f t="shared" si="53"/>
        <v>0</v>
      </c>
      <c r="L419" s="17">
        <f>L420</f>
        <v>0</v>
      </c>
      <c r="M419" s="17">
        <f>M420</f>
        <v>0</v>
      </c>
    </row>
    <row r="420" spans="1:13" ht="15.75" customHeight="1" hidden="1" thickBot="1">
      <c r="A420" s="25" t="s">
        <v>12</v>
      </c>
      <c r="B420" s="26"/>
      <c r="C420" s="27"/>
      <c r="D420" s="3">
        <v>21300</v>
      </c>
      <c r="E420" s="6">
        <f t="shared" si="51"/>
        <v>0</v>
      </c>
      <c r="F420" s="6"/>
      <c r="G420" s="6"/>
      <c r="H420" s="6">
        <f t="shared" si="52"/>
        <v>0</v>
      </c>
      <c r="I420" s="6"/>
      <c r="J420" s="6"/>
      <c r="K420" s="6">
        <f t="shared" si="53"/>
        <v>0</v>
      </c>
      <c r="L420" s="6"/>
      <c r="M420" s="6"/>
    </row>
    <row r="421" spans="1:13" ht="15.75" customHeight="1" hidden="1" thickBot="1">
      <c r="A421" s="34" t="s">
        <v>13</v>
      </c>
      <c r="B421" s="35"/>
      <c r="C421" s="36"/>
      <c r="D421" s="18">
        <v>221</v>
      </c>
      <c r="E421" s="17">
        <f t="shared" si="51"/>
        <v>0</v>
      </c>
      <c r="F421" s="17">
        <f>F422</f>
        <v>0</v>
      </c>
      <c r="G421" s="17">
        <f>G422</f>
        <v>0</v>
      </c>
      <c r="H421" s="17">
        <f t="shared" si="52"/>
        <v>0</v>
      </c>
      <c r="I421" s="17">
        <f>I422</f>
        <v>0</v>
      </c>
      <c r="J421" s="17">
        <f>J422</f>
        <v>0</v>
      </c>
      <c r="K421" s="17">
        <f t="shared" si="53"/>
        <v>0</v>
      </c>
      <c r="L421" s="17">
        <f>L422</f>
        <v>0</v>
      </c>
      <c r="M421" s="17">
        <f>M422</f>
        <v>0</v>
      </c>
    </row>
    <row r="422" spans="1:13" ht="15.75" customHeight="1" hidden="1" thickBot="1">
      <c r="A422" s="25" t="s">
        <v>13</v>
      </c>
      <c r="B422" s="26"/>
      <c r="C422" s="27"/>
      <c r="D422" s="3">
        <v>22100</v>
      </c>
      <c r="E422" s="6">
        <f t="shared" si="51"/>
        <v>0</v>
      </c>
      <c r="F422" s="6"/>
      <c r="G422" s="6"/>
      <c r="H422" s="6">
        <f t="shared" si="52"/>
        <v>0</v>
      </c>
      <c r="I422" s="6"/>
      <c r="J422" s="6"/>
      <c r="K422" s="6">
        <f t="shared" si="53"/>
        <v>0</v>
      </c>
      <c r="L422" s="6"/>
      <c r="M422" s="6"/>
    </row>
    <row r="423" spans="1:13" ht="15.75" customHeight="1" hidden="1" thickBot="1">
      <c r="A423" s="40" t="s">
        <v>69</v>
      </c>
      <c r="B423" s="41"/>
      <c r="C423" s="42"/>
      <c r="D423" s="18">
        <v>222</v>
      </c>
      <c r="E423" s="17">
        <f t="shared" si="51"/>
        <v>0</v>
      </c>
      <c r="F423" s="17">
        <f>F424+F425</f>
        <v>0</v>
      </c>
      <c r="G423" s="17">
        <f>G424+G425</f>
        <v>0</v>
      </c>
      <c r="H423" s="17">
        <f t="shared" si="52"/>
        <v>0</v>
      </c>
      <c r="I423" s="17">
        <f>I424+I425</f>
        <v>0</v>
      </c>
      <c r="J423" s="17">
        <f>J424+J425</f>
        <v>0</v>
      </c>
      <c r="K423" s="17">
        <f t="shared" si="53"/>
        <v>0</v>
      </c>
      <c r="L423" s="17">
        <f>L424+L425</f>
        <v>0</v>
      </c>
      <c r="M423" s="17">
        <f>M424+M425</f>
        <v>0</v>
      </c>
    </row>
    <row r="424" spans="1:13" ht="15.75" customHeight="1" hidden="1" thickBot="1">
      <c r="A424" s="25" t="s">
        <v>9</v>
      </c>
      <c r="B424" s="26"/>
      <c r="C424" s="27"/>
      <c r="D424" s="3">
        <v>22201</v>
      </c>
      <c r="E424" s="6">
        <f t="shared" si="51"/>
        <v>0</v>
      </c>
      <c r="F424" s="6"/>
      <c r="G424" s="6"/>
      <c r="H424" s="6">
        <f t="shared" si="52"/>
        <v>0</v>
      </c>
      <c r="I424" s="6"/>
      <c r="J424" s="6"/>
      <c r="K424" s="6">
        <f t="shared" si="53"/>
        <v>0</v>
      </c>
      <c r="L424" s="6"/>
      <c r="M424" s="6"/>
    </row>
    <row r="425" spans="1:13" ht="15.75" customHeight="1" hidden="1" thickBot="1">
      <c r="A425" s="25" t="s">
        <v>14</v>
      </c>
      <c r="B425" s="26"/>
      <c r="C425" s="27"/>
      <c r="D425" s="3">
        <v>22299</v>
      </c>
      <c r="E425" s="6">
        <f t="shared" si="51"/>
        <v>0</v>
      </c>
      <c r="F425" s="6"/>
      <c r="G425" s="6"/>
      <c r="H425" s="6">
        <f t="shared" si="52"/>
        <v>0</v>
      </c>
      <c r="I425" s="6"/>
      <c r="J425" s="6"/>
      <c r="K425" s="6">
        <f t="shared" si="53"/>
        <v>0</v>
      </c>
      <c r="L425" s="6"/>
      <c r="M425" s="6"/>
    </row>
    <row r="426" spans="1:13" ht="15.75" customHeight="1" hidden="1" thickBot="1">
      <c r="A426" s="40" t="s">
        <v>15</v>
      </c>
      <c r="B426" s="41"/>
      <c r="C426" s="42"/>
      <c r="D426" s="18">
        <v>223</v>
      </c>
      <c r="E426" s="17">
        <f t="shared" si="51"/>
        <v>0</v>
      </c>
      <c r="F426" s="17">
        <f>F427+F428</f>
        <v>0</v>
      </c>
      <c r="G426" s="17">
        <f>G427+G428</f>
        <v>0</v>
      </c>
      <c r="H426" s="17">
        <f t="shared" si="52"/>
        <v>0</v>
      </c>
      <c r="I426" s="17">
        <f>I427+I428</f>
        <v>0</v>
      </c>
      <c r="J426" s="17">
        <f>J427+J428</f>
        <v>0</v>
      </c>
      <c r="K426" s="17">
        <f t="shared" si="53"/>
        <v>0</v>
      </c>
      <c r="L426" s="17">
        <f>L427+L428</f>
        <v>0</v>
      </c>
      <c r="M426" s="17">
        <f>M427+M428</f>
        <v>0</v>
      </c>
    </row>
    <row r="427" spans="1:13" ht="15.75" customHeight="1" hidden="1" thickBot="1">
      <c r="A427" s="22" t="s">
        <v>15</v>
      </c>
      <c r="B427" s="23"/>
      <c r="C427" s="24"/>
      <c r="D427" s="3" t="s">
        <v>70</v>
      </c>
      <c r="E427" s="6">
        <f t="shared" si="51"/>
        <v>0</v>
      </c>
      <c r="F427" s="6"/>
      <c r="G427" s="6"/>
      <c r="H427" s="6">
        <f t="shared" si="52"/>
        <v>0</v>
      </c>
      <c r="I427" s="6"/>
      <c r="J427" s="6"/>
      <c r="K427" s="6">
        <f t="shared" si="53"/>
        <v>0</v>
      </c>
      <c r="L427" s="6"/>
      <c r="M427" s="6"/>
    </row>
    <row r="428" spans="1:13" ht="15.75" customHeight="1" hidden="1" thickBot="1">
      <c r="A428" s="22" t="s">
        <v>15</v>
      </c>
      <c r="B428" s="23"/>
      <c r="C428" s="24"/>
      <c r="D428" s="3" t="s">
        <v>71</v>
      </c>
      <c r="E428" s="6">
        <f t="shared" si="51"/>
        <v>0</v>
      </c>
      <c r="F428" s="6"/>
      <c r="G428" s="6"/>
      <c r="H428" s="6">
        <f t="shared" si="52"/>
        <v>0</v>
      </c>
      <c r="I428" s="6"/>
      <c r="J428" s="6"/>
      <c r="K428" s="6">
        <f t="shared" si="53"/>
        <v>0</v>
      </c>
      <c r="L428" s="6"/>
      <c r="M428" s="6"/>
    </row>
    <row r="429" spans="1:13" ht="15.75" customHeight="1" hidden="1" thickBot="1">
      <c r="A429" s="34" t="s">
        <v>16</v>
      </c>
      <c r="B429" s="35"/>
      <c r="C429" s="36"/>
      <c r="D429" s="18">
        <v>224</v>
      </c>
      <c r="E429" s="17">
        <f t="shared" si="51"/>
        <v>0</v>
      </c>
      <c r="F429" s="17">
        <f>F430</f>
        <v>0</v>
      </c>
      <c r="G429" s="17">
        <f>G430</f>
        <v>0</v>
      </c>
      <c r="H429" s="17">
        <f t="shared" si="52"/>
        <v>0</v>
      </c>
      <c r="I429" s="17">
        <f>I430</f>
        <v>0</v>
      </c>
      <c r="J429" s="17">
        <f>J430</f>
        <v>0</v>
      </c>
      <c r="K429" s="17">
        <f t="shared" si="53"/>
        <v>0</v>
      </c>
      <c r="L429" s="17">
        <f>L430</f>
        <v>0</v>
      </c>
      <c r="M429" s="17">
        <f>M430</f>
        <v>0</v>
      </c>
    </row>
    <row r="430" spans="1:13" ht="15.75" customHeight="1" hidden="1" thickBot="1">
      <c r="A430" s="25" t="s">
        <v>16</v>
      </c>
      <c r="B430" s="26"/>
      <c r="C430" s="27"/>
      <c r="D430" s="3">
        <v>22400</v>
      </c>
      <c r="E430" s="6">
        <f t="shared" si="51"/>
        <v>0</v>
      </c>
      <c r="F430" s="6"/>
      <c r="G430" s="6"/>
      <c r="H430" s="6">
        <f t="shared" si="52"/>
        <v>0</v>
      </c>
      <c r="I430" s="6"/>
      <c r="J430" s="6"/>
      <c r="K430" s="6">
        <f t="shared" si="53"/>
        <v>0</v>
      </c>
      <c r="L430" s="6"/>
      <c r="M430" s="6"/>
    </row>
    <row r="431" spans="1:13" ht="15.75" customHeight="1" hidden="1" thickBot="1">
      <c r="A431" s="40" t="s">
        <v>72</v>
      </c>
      <c r="B431" s="41"/>
      <c r="C431" s="42"/>
      <c r="D431" s="18">
        <v>225</v>
      </c>
      <c r="E431" s="17">
        <f t="shared" si="51"/>
        <v>0</v>
      </c>
      <c r="F431" s="17">
        <f>SUM(F432:F437)</f>
        <v>0</v>
      </c>
      <c r="G431" s="17">
        <f>SUM(G432:G437)</f>
        <v>0</v>
      </c>
      <c r="H431" s="17">
        <f t="shared" si="52"/>
        <v>0</v>
      </c>
      <c r="I431" s="17">
        <f>SUM(I432:I437)</f>
        <v>0</v>
      </c>
      <c r="J431" s="17">
        <f>SUM(J432:J437)</f>
        <v>0</v>
      </c>
      <c r="K431" s="17">
        <f t="shared" si="53"/>
        <v>0</v>
      </c>
      <c r="L431" s="17">
        <f>SUM(L432:L437)</f>
        <v>0</v>
      </c>
      <c r="M431" s="17">
        <f>SUM(M432:M437)</f>
        <v>0</v>
      </c>
    </row>
    <row r="432" spans="1:13" ht="29.25" customHeight="1" hidden="1" thickBot="1">
      <c r="A432" s="25" t="s">
        <v>17</v>
      </c>
      <c r="B432" s="26"/>
      <c r="C432" s="27"/>
      <c r="D432" s="3">
        <v>22501</v>
      </c>
      <c r="E432" s="6">
        <f t="shared" si="51"/>
        <v>0</v>
      </c>
      <c r="F432" s="6"/>
      <c r="G432" s="6"/>
      <c r="H432" s="6">
        <f t="shared" si="52"/>
        <v>0</v>
      </c>
      <c r="I432" s="6"/>
      <c r="J432" s="6"/>
      <c r="K432" s="6">
        <f t="shared" si="53"/>
        <v>0</v>
      </c>
      <c r="L432" s="6"/>
      <c r="M432" s="6"/>
    </row>
    <row r="433" spans="1:13" ht="30" customHeight="1" hidden="1" thickBot="1">
      <c r="A433" s="25" t="s">
        <v>43</v>
      </c>
      <c r="B433" s="26"/>
      <c r="C433" s="27"/>
      <c r="D433" s="3">
        <v>22502</v>
      </c>
      <c r="E433" s="6">
        <f t="shared" si="51"/>
        <v>0</v>
      </c>
      <c r="F433" s="6"/>
      <c r="G433" s="6"/>
      <c r="H433" s="6">
        <f t="shared" si="52"/>
        <v>0</v>
      </c>
      <c r="I433" s="6"/>
      <c r="J433" s="6"/>
      <c r="K433" s="6">
        <f t="shared" si="53"/>
        <v>0</v>
      </c>
      <c r="L433" s="6"/>
      <c r="M433" s="6"/>
    </row>
    <row r="434" spans="1:13" ht="32.25" customHeight="1" hidden="1" thickBot="1">
      <c r="A434" s="25" t="s">
        <v>18</v>
      </c>
      <c r="B434" s="26"/>
      <c r="C434" s="27"/>
      <c r="D434" s="3">
        <v>22503</v>
      </c>
      <c r="E434" s="6">
        <f t="shared" si="51"/>
        <v>0</v>
      </c>
      <c r="F434" s="6"/>
      <c r="G434" s="6"/>
      <c r="H434" s="6">
        <f t="shared" si="52"/>
        <v>0</v>
      </c>
      <c r="I434" s="6"/>
      <c r="J434" s="6"/>
      <c r="K434" s="6">
        <f t="shared" si="53"/>
        <v>0</v>
      </c>
      <c r="L434" s="6"/>
      <c r="M434" s="6"/>
    </row>
    <row r="435" spans="1:13" ht="33.75" customHeight="1" hidden="1" thickBot="1">
      <c r="A435" s="25" t="s">
        <v>19</v>
      </c>
      <c r="B435" s="26"/>
      <c r="C435" s="27"/>
      <c r="D435" s="3">
        <v>22504</v>
      </c>
      <c r="E435" s="6">
        <f t="shared" si="51"/>
        <v>0</v>
      </c>
      <c r="F435" s="6"/>
      <c r="G435" s="6"/>
      <c r="H435" s="6">
        <f t="shared" si="52"/>
        <v>0</v>
      </c>
      <c r="I435" s="6"/>
      <c r="J435" s="6"/>
      <c r="K435" s="6">
        <f t="shared" si="53"/>
        <v>0</v>
      </c>
      <c r="L435" s="6"/>
      <c r="M435" s="6"/>
    </row>
    <row r="436" spans="1:13" ht="45.75" customHeight="1" hidden="1" thickBot="1">
      <c r="A436" s="25" t="s">
        <v>44</v>
      </c>
      <c r="B436" s="26"/>
      <c r="C436" s="27"/>
      <c r="D436" s="3">
        <v>22505</v>
      </c>
      <c r="E436" s="6">
        <f t="shared" si="51"/>
        <v>0</v>
      </c>
      <c r="F436" s="6"/>
      <c r="G436" s="6"/>
      <c r="H436" s="6">
        <f t="shared" si="52"/>
        <v>0</v>
      </c>
      <c r="I436" s="6"/>
      <c r="J436" s="6"/>
      <c r="K436" s="6">
        <f t="shared" si="53"/>
        <v>0</v>
      </c>
      <c r="L436" s="6"/>
      <c r="M436" s="6"/>
    </row>
    <row r="437" spans="1:13" ht="18.75" customHeight="1" hidden="1" thickBot="1">
      <c r="A437" s="25" t="s">
        <v>20</v>
      </c>
      <c r="B437" s="26"/>
      <c r="C437" s="27"/>
      <c r="D437" s="3">
        <v>22599</v>
      </c>
      <c r="E437" s="6">
        <f t="shared" si="51"/>
        <v>0</v>
      </c>
      <c r="F437" s="6"/>
      <c r="G437" s="6"/>
      <c r="H437" s="6">
        <f t="shared" si="52"/>
        <v>0</v>
      </c>
      <c r="I437" s="6"/>
      <c r="J437" s="6"/>
      <c r="K437" s="6">
        <f t="shared" si="53"/>
        <v>0</v>
      </c>
      <c r="L437" s="6"/>
      <c r="M437" s="6"/>
    </row>
    <row r="438" spans="1:13" ht="15.75" customHeight="1" hidden="1" thickBot="1">
      <c r="A438" s="40" t="s">
        <v>73</v>
      </c>
      <c r="B438" s="41"/>
      <c r="C438" s="42"/>
      <c r="D438" s="18">
        <v>226</v>
      </c>
      <c r="E438" s="17">
        <f t="shared" si="51"/>
        <v>0</v>
      </c>
      <c r="F438" s="17">
        <f>SUM(F439:F445)</f>
        <v>0</v>
      </c>
      <c r="G438" s="17">
        <f>SUM(G439:G445)</f>
        <v>0</v>
      </c>
      <c r="H438" s="17">
        <f t="shared" si="52"/>
        <v>0</v>
      </c>
      <c r="I438" s="17">
        <f>SUM(I439:I445)</f>
        <v>0</v>
      </c>
      <c r="J438" s="17">
        <f>SUM(J439:J445)</f>
        <v>0</v>
      </c>
      <c r="K438" s="17">
        <f t="shared" si="53"/>
        <v>0</v>
      </c>
      <c r="L438" s="17">
        <f>SUM(L439:L445)</f>
        <v>0</v>
      </c>
      <c r="M438" s="17">
        <f>SUM(M439:M445)</f>
        <v>0</v>
      </c>
    </row>
    <row r="439" spans="1:13" ht="31.5" customHeight="1" hidden="1" thickBot="1">
      <c r="A439" s="25" t="s">
        <v>21</v>
      </c>
      <c r="B439" s="26"/>
      <c r="C439" s="27"/>
      <c r="D439" s="3">
        <v>22601</v>
      </c>
      <c r="E439" s="6">
        <f t="shared" si="51"/>
        <v>0</v>
      </c>
      <c r="F439" s="6"/>
      <c r="G439" s="6"/>
      <c r="H439" s="6">
        <f t="shared" si="52"/>
        <v>0</v>
      </c>
      <c r="I439" s="6"/>
      <c r="J439" s="6"/>
      <c r="K439" s="6">
        <f t="shared" si="53"/>
        <v>0</v>
      </c>
      <c r="L439" s="6"/>
      <c r="M439" s="6"/>
    </row>
    <row r="440" spans="1:13" ht="15.75" customHeight="1" hidden="1" thickBot="1">
      <c r="A440" s="25" t="s">
        <v>22</v>
      </c>
      <c r="B440" s="26"/>
      <c r="C440" s="27"/>
      <c r="D440" s="3">
        <v>22602</v>
      </c>
      <c r="E440" s="6">
        <f t="shared" si="51"/>
        <v>0</v>
      </c>
      <c r="F440" s="6"/>
      <c r="G440" s="6"/>
      <c r="H440" s="6">
        <f t="shared" si="52"/>
        <v>0</v>
      </c>
      <c r="I440" s="6"/>
      <c r="J440" s="6"/>
      <c r="K440" s="6">
        <f t="shared" si="53"/>
        <v>0</v>
      </c>
      <c r="L440" s="6"/>
      <c r="M440" s="6"/>
    </row>
    <row r="441" spans="1:13" ht="15.75" customHeight="1" hidden="1" thickBot="1">
      <c r="A441" s="25" t="s">
        <v>23</v>
      </c>
      <c r="B441" s="26"/>
      <c r="C441" s="27"/>
      <c r="D441" s="4">
        <v>22603</v>
      </c>
      <c r="E441" s="6">
        <f t="shared" si="51"/>
        <v>0</v>
      </c>
      <c r="F441" s="6"/>
      <c r="G441" s="6"/>
      <c r="H441" s="6">
        <f t="shared" si="52"/>
        <v>0</v>
      </c>
      <c r="I441" s="6"/>
      <c r="J441" s="6"/>
      <c r="K441" s="6">
        <f t="shared" si="53"/>
        <v>0</v>
      </c>
      <c r="L441" s="6"/>
      <c r="M441" s="6"/>
    </row>
    <row r="442" spans="1:13" ht="15.75" customHeight="1" hidden="1" thickBot="1">
      <c r="A442" s="25" t="s">
        <v>9</v>
      </c>
      <c r="B442" s="26"/>
      <c r="C442" s="27"/>
      <c r="D442" s="5">
        <v>22604</v>
      </c>
      <c r="E442" s="6">
        <f t="shared" si="51"/>
        <v>0</v>
      </c>
      <c r="F442" s="6"/>
      <c r="G442" s="6"/>
      <c r="H442" s="6">
        <f t="shared" si="52"/>
        <v>0</v>
      </c>
      <c r="I442" s="6"/>
      <c r="J442" s="6"/>
      <c r="K442" s="6">
        <f t="shared" si="53"/>
        <v>0</v>
      </c>
      <c r="L442" s="6"/>
      <c r="M442" s="6"/>
    </row>
    <row r="443" spans="1:13" ht="15.75" customHeight="1" hidden="1" thickBot="1">
      <c r="A443" s="25" t="s">
        <v>24</v>
      </c>
      <c r="B443" s="26"/>
      <c r="C443" s="27"/>
      <c r="D443" s="5">
        <v>22605</v>
      </c>
      <c r="E443" s="6">
        <f t="shared" si="51"/>
        <v>0</v>
      </c>
      <c r="F443" s="6"/>
      <c r="G443" s="6"/>
      <c r="H443" s="6">
        <f t="shared" si="52"/>
        <v>0</v>
      </c>
      <c r="I443" s="6"/>
      <c r="J443" s="6"/>
      <c r="K443" s="6">
        <f t="shared" si="53"/>
        <v>0</v>
      </c>
      <c r="L443" s="6"/>
      <c r="M443" s="6"/>
    </row>
    <row r="444" spans="1:13" ht="34.5" customHeight="1" hidden="1" thickBot="1">
      <c r="A444" s="22" t="s">
        <v>82</v>
      </c>
      <c r="B444" s="23"/>
      <c r="C444" s="24"/>
      <c r="D444" s="5">
        <v>22606</v>
      </c>
      <c r="E444" s="6">
        <f t="shared" si="51"/>
        <v>0</v>
      </c>
      <c r="F444" s="6"/>
      <c r="G444" s="6"/>
      <c r="H444" s="6">
        <f t="shared" si="52"/>
        <v>0</v>
      </c>
      <c r="I444" s="6"/>
      <c r="J444" s="6"/>
      <c r="K444" s="6">
        <f t="shared" si="53"/>
        <v>0</v>
      </c>
      <c r="L444" s="6"/>
      <c r="M444" s="6"/>
    </row>
    <row r="445" spans="1:13" ht="15.75" customHeight="1" hidden="1" thickBot="1">
      <c r="A445" s="25" t="s">
        <v>25</v>
      </c>
      <c r="B445" s="26"/>
      <c r="C445" s="27"/>
      <c r="D445" s="5">
        <v>22699</v>
      </c>
      <c r="E445" s="6">
        <f t="shared" si="51"/>
        <v>0</v>
      </c>
      <c r="F445" s="6"/>
      <c r="G445" s="6"/>
      <c r="H445" s="6">
        <f t="shared" si="52"/>
        <v>0</v>
      </c>
      <c r="I445" s="6"/>
      <c r="J445" s="6"/>
      <c r="K445" s="6">
        <f t="shared" si="53"/>
        <v>0</v>
      </c>
      <c r="L445" s="6"/>
      <c r="M445" s="6"/>
    </row>
    <row r="446" spans="1:13" ht="15.75" customHeight="1" hidden="1" thickBot="1">
      <c r="A446" s="34" t="s">
        <v>26</v>
      </c>
      <c r="B446" s="35"/>
      <c r="C446" s="36"/>
      <c r="D446" s="19">
        <v>262</v>
      </c>
      <c r="E446" s="17">
        <f t="shared" si="51"/>
        <v>0</v>
      </c>
      <c r="F446" s="17">
        <f>F447</f>
        <v>0</v>
      </c>
      <c r="G446" s="17">
        <f>G447</f>
        <v>0</v>
      </c>
      <c r="H446" s="17">
        <f t="shared" si="52"/>
        <v>0</v>
      </c>
      <c r="I446" s="17">
        <f>I447</f>
        <v>0</v>
      </c>
      <c r="J446" s="17">
        <f>J447</f>
        <v>0</v>
      </c>
      <c r="K446" s="17">
        <f t="shared" si="53"/>
        <v>0</v>
      </c>
      <c r="L446" s="17">
        <f>L447</f>
        <v>0</v>
      </c>
      <c r="M446" s="17">
        <f>M447</f>
        <v>0</v>
      </c>
    </row>
    <row r="447" spans="1:13" ht="15.75" customHeight="1" hidden="1" thickBot="1">
      <c r="A447" s="25" t="s">
        <v>26</v>
      </c>
      <c r="B447" s="26"/>
      <c r="C447" s="27"/>
      <c r="D447" s="5">
        <v>26200</v>
      </c>
      <c r="E447" s="6">
        <f t="shared" si="51"/>
        <v>0</v>
      </c>
      <c r="F447" s="6"/>
      <c r="G447" s="6"/>
      <c r="H447" s="6">
        <f t="shared" si="52"/>
        <v>0</v>
      </c>
      <c r="I447" s="6"/>
      <c r="J447" s="6"/>
      <c r="K447" s="6">
        <f t="shared" si="53"/>
        <v>0</v>
      </c>
      <c r="L447" s="6"/>
      <c r="M447" s="6"/>
    </row>
    <row r="448" spans="1:13" ht="15.75" customHeight="1" hidden="1" thickBot="1">
      <c r="A448" s="40" t="s">
        <v>42</v>
      </c>
      <c r="B448" s="41"/>
      <c r="C448" s="42"/>
      <c r="D448" s="19">
        <v>290</v>
      </c>
      <c r="E448" s="17">
        <f t="shared" si="51"/>
        <v>0</v>
      </c>
      <c r="F448" s="17">
        <f>SUM(F449:F453)</f>
        <v>0</v>
      </c>
      <c r="G448" s="17">
        <f>SUM(G449:G453)</f>
        <v>0</v>
      </c>
      <c r="H448" s="17">
        <f t="shared" si="52"/>
        <v>0</v>
      </c>
      <c r="I448" s="17">
        <f>SUM(I449:I453)</f>
        <v>0</v>
      </c>
      <c r="J448" s="17">
        <f>SUM(J449:J453)</f>
        <v>0</v>
      </c>
      <c r="K448" s="17">
        <f t="shared" si="53"/>
        <v>0</v>
      </c>
      <c r="L448" s="17">
        <f>SUM(L449:L453)</f>
        <v>0</v>
      </c>
      <c r="M448" s="17">
        <f>SUM(M449:M453)</f>
        <v>0</v>
      </c>
    </row>
    <row r="449" spans="1:13" ht="15.75" customHeight="1" hidden="1" thickBot="1">
      <c r="A449" s="25" t="s">
        <v>27</v>
      </c>
      <c r="B449" s="26"/>
      <c r="C449" s="27"/>
      <c r="D449" s="5" t="s">
        <v>74</v>
      </c>
      <c r="E449" s="6">
        <f t="shared" si="51"/>
        <v>0</v>
      </c>
      <c r="F449" s="6"/>
      <c r="G449" s="6"/>
      <c r="H449" s="6">
        <f t="shared" si="52"/>
        <v>0</v>
      </c>
      <c r="I449" s="6"/>
      <c r="J449" s="6"/>
      <c r="K449" s="6">
        <f t="shared" si="53"/>
        <v>0</v>
      </c>
      <c r="L449" s="6"/>
      <c r="M449" s="6"/>
    </row>
    <row r="450" spans="1:13" ht="15.75" customHeight="1" hidden="1" thickBot="1">
      <c r="A450" s="25" t="s">
        <v>27</v>
      </c>
      <c r="B450" s="26"/>
      <c r="C450" s="27"/>
      <c r="D450" s="5" t="s">
        <v>75</v>
      </c>
      <c r="E450" s="6">
        <f t="shared" si="51"/>
        <v>0</v>
      </c>
      <c r="F450" s="6"/>
      <c r="G450" s="6"/>
      <c r="H450" s="6">
        <f t="shared" si="52"/>
        <v>0</v>
      </c>
      <c r="I450" s="6"/>
      <c r="J450" s="6"/>
      <c r="K450" s="6">
        <f t="shared" si="53"/>
        <v>0</v>
      </c>
      <c r="L450" s="6"/>
      <c r="M450" s="6"/>
    </row>
    <row r="451" spans="1:13" ht="15.75" customHeight="1" hidden="1" thickBot="1">
      <c r="A451" s="25" t="s">
        <v>28</v>
      </c>
      <c r="B451" s="26"/>
      <c r="C451" s="27"/>
      <c r="D451" s="3">
        <v>29002</v>
      </c>
      <c r="E451" s="6">
        <f t="shared" si="51"/>
        <v>0</v>
      </c>
      <c r="F451" s="6"/>
      <c r="G451" s="6"/>
      <c r="H451" s="6">
        <f t="shared" si="52"/>
        <v>0</v>
      </c>
      <c r="I451" s="6"/>
      <c r="J451" s="6"/>
      <c r="K451" s="6">
        <f t="shared" si="53"/>
        <v>0</v>
      </c>
      <c r="L451" s="6"/>
      <c r="M451" s="6"/>
    </row>
    <row r="452" spans="1:13" ht="15.75" customHeight="1" hidden="1" thickBot="1">
      <c r="A452" s="25" t="s">
        <v>29</v>
      </c>
      <c r="B452" s="26"/>
      <c r="C452" s="27"/>
      <c r="D452" s="3">
        <v>29003</v>
      </c>
      <c r="E452" s="6">
        <f t="shared" si="51"/>
        <v>0</v>
      </c>
      <c r="F452" s="6"/>
      <c r="G452" s="6"/>
      <c r="H452" s="6">
        <f t="shared" si="52"/>
        <v>0</v>
      </c>
      <c r="I452" s="6"/>
      <c r="J452" s="6"/>
      <c r="K452" s="6">
        <f t="shared" si="53"/>
        <v>0</v>
      </c>
      <c r="L452" s="6"/>
      <c r="M452" s="6"/>
    </row>
    <row r="453" spans="1:13" ht="15.75" customHeight="1" hidden="1" thickBot="1">
      <c r="A453" s="25" t="s">
        <v>30</v>
      </c>
      <c r="B453" s="26"/>
      <c r="C453" s="27"/>
      <c r="D453" s="3">
        <v>29099</v>
      </c>
      <c r="E453" s="6">
        <f t="shared" si="51"/>
        <v>0</v>
      </c>
      <c r="F453" s="6"/>
      <c r="G453" s="6"/>
      <c r="H453" s="6">
        <f t="shared" si="52"/>
        <v>0</v>
      </c>
      <c r="I453" s="6"/>
      <c r="J453" s="6"/>
      <c r="K453" s="6">
        <f t="shared" si="53"/>
        <v>0</v>
      </c>
      <c r="L453" s="6"/>
      <c r="M453" s="6"/>
    </row>
    <row r="454" spans="1:13" ht="15.75" customHeight="1" hidden="1" thickBot="1">
      <c r="A454" s="40" t="s">
        <v>76</v>
      </c>
      <c r="B454" s="41"/>
      <c r="C454" s="42"/>
      <c r="D454" s="19">
        <v>310</v>
      </c>
      <c r="E454" s="17">
        <f t="shared" si="51"/>
        <v>0</v>
      </c>
      <c r="F454" s="17">
        <f>SUM(F455:F460)</f>
        <v>0</v>
      </c>
      <c r="G454" s="17">
        <f>SUM(G455:G460)</f>
        <v>0</v>
      </c>
      <c r="H454" s="17">
        <f t="shared" si="52"/>
        <v>0</v>
      </c>
      <c r="I454" s="17">
        <f>SUM(I455:I460)</f>
        <v>0</v>
      </c>
      <c r="J454" s="17">
        <f>SUM(J455:J460)</f>
        <v>0</v>
      </c>
      <c r="K454" s="17">
        <f t="shared" si="53"/>
        <v>0</v>
      </c>
      <c r="L454" s="17">
        <f>SUM(L455:L460)</f>
        <v>0</v>
      </c>
      <c r="M454" s="17">
        <f>SUM(M455:M460)</f>
        <v>0</v>
      </c>
    </row>
    <row r="455" spans="1:13" ht="15.75" customHeight="1" hidden="1" thickBot="1">
      <c r="A455" s="25" t="s">
        <v>31</v>
      </c>
      <c r="B455" s="26"/>
      <c r="C455" s="27"/>
      <c r="D455" s="5">
        <v>31001</v>
      </c>
      <c r="E455" s="6">
        <f t="shared" si="51"/>
        <v>0</v>
      </c>
      <c r="F455" s="6"/>
      <c r="G455" s="6"/>
      <c r="H455" s="6">
        <f t="shared" si="52"/>
        <v>0</v>
      </c>
      <c r="I455" s="6"/>
      <c r="J455" s="6"/>
      <c r="K455" s="6">
        <f t="shared" si="53"/>
        <v>0</v>
      </c>
      <c r="L455" s="6"/>
      <c r="M455" s="6"/>
    </row>
    <row r="456" spans="1:13" ht="15.75" customHeight="1" hidden="1" thickBot="1">
      <c r="A456" s="25" t="s">
        <v>32</v>
      </c>
      <c r="B456" s="26"/>
      <c r="C456" s="27"/>
      <c r="D456" s="3">
        <v>31002</v>
      </c>
      <c r="E456" s="6">
        <f t="shared" si="51"/>
        <v>0</v>
      </c>
      <c r="F456" s="6"/>
      <c r="G456" s="6"/>
      <c r="H456" s="6">
        <f t="shared" si="52"/>
        <v>0</v>
      </c>
      <c r="I456" s="6"/>
      <c r="J456" s="6"/>
      <c r="K456" s="6">
        <f t="shared" si="53"/>
        <v>0</v>
      </c>
      <c r="L456" s="6"/>
      <c r="M456" s="6"/>
    </row>
    <row r="457" spans="1:13" ht="15.75" customHeight="1" hidden="1" thickBot="1">
      <c r="A457" s="25" t="s">
        <v>33</v>
      </c>
      <c r="B457" s="26"/>
      <c r="C457" s="27"/>
      <c r="D457" s="3">
        <v>31003</v>
      </c>
      <c r="E457" s="6">
        <f t="shared" si="51"/>
        <v>0</v>
      </c>
      <c r="F457" s="6"/>
      <c r="G457" s="6"/>
      <c r="H457" s="6">
        <f t="shared" si="52"/>
        <v>0</v>
      </c>
      <c r="I457" s="6"/>
      <c r="J457" s="6"/>
      <c r="K457" s="6">
        <f t="shared" si="53"/>
        <v>0</v>
      </c>
      <c r="L457" s="6"/>
      <c r="M457" s="6"/>
    </row>
    <row r="458" spans="1:13" ht="15.75" customHeight="1" hidden="1" thickBot="1">
      <c r="A458" s="25" t="s">
        <v>34</v>
      </c>
      <c r="B458" s="26"/>
      <c r="C458" s="27"/>
      <c r="D458" s="3">
        <v>31004</v>
      </c>
      <c r="E458" s="6">
        <f t="shared" si="51"/>
        <v>0</v>
      </c>
      <c r="F458" s="6"/>
      <c r="G458" s="6"/>
      <c r="H458" s="6">
        <f t="shared" si="52"/>
        <v>0</v>
      </c>
      <c r="I458" s="6"/>
      <c r="J458" s="6"/>
      <c r="K458" s="6">
        <f t="shared" si="53"/>
        <v>0</v>
      </c>
      <c r="L458" s="6"/>
      <c r="M458" s="6"/>
    </row>
    <row r="459" spans="1:13" ht="15.75" customHeight="1" hidden="1" thickBot="1">
      <c r="A459" s="25" t="s">
        <v>35</v>
      </c>
      <c r="B459" s="26"/>
      <c r="C459" s="27"/>
      <c r="D459" s="3">
        <v>31005</v>
      </c>
      <c r="E459" s="6">
        <f t="shared" si="51"/>
        <v>0</v>
      </c>
      <c r="F459" s="6"/>
      <c r="G459" s="6"/>
      <c r="H459" s="6">
        <f t="shared" si="52"/>
        <v>0</v>
      </c>
      <c r="I459" s="6"/>
      <c r="J459" s="6"/>
      <c r="K459" s="6">
        <f t="shared" si="53"/>
        <v>0</v>
      </c>
      <c r="L459" s="6"/>
      <c r="M459" s="6"/>
    </row>
    <row r="460" spans="1:13" ht="15.75" customHeight="1" hidden="1" thickBot="1">
      <c r="A460" s="25" t="s">
        <v>36</v>
      </c>
      <c r="B460" s="26"/>
      <c r="C460" s="27"/>
      <c r="D460" s="3">
        <v>31099</v>
      </c>
      <c r="E460" s="6">
        <f t="shared" si="51"/>
        <v>0</v>
      </c>
      <c r="F460" s="6"/>
      <c r="G460" s="6"/>
      <c r="H460" s="6">
        <f t="shared" si="52"/>
        <v>0</v>
      </c>
      <c r="I460" s="6"/>
      <c r="J460" s="6"/>
      <c r="K460" s="6">
        <f t="shared" si="53"/>
        <v>0</v>
      </c>
      <c r="L460" s="6"/>
      <c r="M460" s="6"/>
    </row>
    <row r="461" spans="1:13" ht="15.75" customHeight="1" hidden="1" thickBot="1">
      <c r="A461" s="34" t="s">
        <v>77</v>
      </c>
      <c r="B461" s="35"/>
      <c r="C461" s="36"/>
      <c r="D461" s="18">
        <v>340</v>
      </c>
      <c r="E461" s="17">
        <f t="shared" si="51"/>
        <v>0</v>
      </c>
      <c r="F461" s="17">
        <f>SUM(F462:F466)</f>
        <v>0</v>
      </c>
      <c r="G461" s="17">
        <f>SUM(G462:G466)</f>
        <v>0</v>
      </c>
      <c r="H461" s="17">
        <f t="shared" si="52"/>
        <v>0</v>
      </c>
      <c r="I461" s="17">
        <f>SUM(I462:I466)</f>
        <v>0</v>
      </c>
      <c r="J461" s="17">
        <f>SUM(J462:J466)</f>
        <v>0</v>
      </c>
      <c r="K461" s="17">
        <f t="shared" si="53"/>
        <v>0</v>
      </c>
      <c r="L461" s="17">
        <f>SUM(L462:L466)</f>
        <v>0</v>
      </c>
      <c r="M461" s="17">
        <f>SUM(M462:M466)</f>
        <v>0</v>
      </c>
    </row>
    <row r="462" spans="1:13" ht="15.75" customHeight="1" hidden="1" thickBot="1">
      <c r="A462" s="25" t="s">
        <v>37</v>
      </c>
      <c r="B462" s="26"/>
      <c r="C462" s="27"/>
      <c r="D462" s="4">
        <v>34001</v>
      </c>
      <c r="E462" s="6">
        <f t="shared" si="51"/>
        <v>0</v>
      </c>
      <c r="F462" s="6"/>
      <c r="G462" s="6"/>
      <c r="H462" s="6">
        <f t="shared" si="52"/>
        <v>0</v>
      </c>
      <c r="I462" s="6"/>
      <c r="J462" s="6"/>
      <c r="K462" s="6">
        <f t="shared" si="53"/>
        <v>0</v>
      </c>
      <c r="L462" s="6"/>
      <c r="M462" s="6"/>
    </row>
    <row r="463" spans="1:13" ht="15.75" customHeight="1" hidden="1" thickBot="1">
      <c r="A463" s="25" t="s">
        <v>38</v>
      </c>
      <c r="B463" s="26"/>
      <c r="C463" s="27"/>
      <c r="D463" s="5">
        <v>34002</v>
      </c>
      <c r="E463" s="6">
        <f t="shared" si="51"/>
        <v>0</v>
      </c>
      <c r="F463" s="6"/>
      <c r="G463" s="6"/>
      <c r="H463" s="6">
        <f t="shared" si="52"/>
        <v>0</v>
      </c>
      <c r="I463" s="6"/>
      <c r="J463" s="6"/>
      <c r="K463" s="6">
        <f t="shared" si="53"/>
        <v>0</v>
      </c>
      <c r="L463" s="6"/>
      <c r="M463" s="6"/>
    </row>
    <row r="464" spans="1:13" ht="15.75" customHeight="1" hidden="1" thickBot="1">
      <c r="A464" s="25" t="s">
        <v>39</v>
      </c>
      <c r="B464" s="26"/>
      <c r="C464" s="27"/>
      <c r="D464" s="3">
        <v>34003</v>
      </c>
      <c r="E464" s="6">
        <f t="shared" si="51"/>
        <v>0</v>
      </c>
      <c r="F464" s="6"/>
      <c r="G464" s="6"/>
      <c r="H464" s="6">
        <f t="shared" si="52"/>
        <v>0</v>
      </c>
      <c r="I464" s="6"/>
      <c r="J464" s="6"/>
      <c r="K464" s="6">
        <f t="shared" si="53"/>
        <v>0</v>
      </c>
      <c r="L464" s="6"/>
      <c r="M464" s="6"/>
    </row>
    <row r="465" spans="1:13" ht="15.75" customHeight="1" hidden="1" thickBot="1">
      <c r="A465" s="25" t="s">
        <v>40</v>
      </c>
      <c r="B465" s="26"/>
      <c r="C465" s="27"/>
      <c r="D465" s="3">
        <v>34004</v>
      </c>
      <c r="E465" s="6">
        <f t="shared" si="51"/>
        <v>0</v>
      </c>
      <c r="F465" s="6"/>
      <c r="G465" s="6"/>
      <c r="H465" s="6">
        <f t="shared" si="52"/>
        <v>0</v>
      </c>
      <c r="I465" s="6"/>
      <c r="J465" s="6"/>
      <c r="K465" s="6">
        <f t="shared" si="53"/>
        <v>0</v>
      </c>
      <c r="L465" s="6"/>
      <c r="M465" s="6"/>
    </row>
    <row r="466" spans="1:13" ht="15.75" customHeight="1" hidden="1" thickBot="1">
      <c r="A466" s="25" t="s">
        <v>41</v>
      </c>
      <c r="B466" s="26"/>
      <c r="C466" s="27"/>
      <c r="D466" s="3">
        <v>34099</v>
      </c>
      <c r="E466" s="6">
        <f t="shared" si="51"/>
        <v>0</v>
      </c>
      <c r="F466" s="6"/>
      <c r="G466" s="6"/>
      <c r="H466" s="6">
        <f t="shared" si="52"/>
        <v>0</v>
      </c>
      <c r="I466" s="6"/>
      <c r="J466" s="6"/>
      <c r="K466" s="6">
        <f t="shared" si="53"/>
        <v>0</v>
      </c>
      <c r="L466" s="6"/>
      <c r="M466" s="6"/>
    </row>
  </sheetData>
  <sheetProtection/>
  <mergeCells count="469">
    <mergeCell ref="A451:C451"/>
    <mergeCell ref="A452:C452"/>
    <mergeCell ref="A453:C453"/>
    <mergeCell ref="A454:C454"/>
    <mergeCell ref="A445:C445"/>
    <mergeCell ref="A446:C446"/>
    <mergeCell ref="A447:C447"/>
    <mergeCell ref="A448:C448"/>
    <mergeCell ref="A449:C449"/>
    <mergeCell ref="A450:C450"/>
    <mergeCell ref="A461:C461"/>
    <mergeCell ref="A462:C462"/>
    <mergeCell ref="A463:C463"/>
    <mergeCell ref="A464:C464"/>
    <mergeCell ref="A459:C459"/>
    <mergeCell ref="A460:C460"/>
    <mergeCell ref="A434:C434"/>
    <mergeCell ref="A435:C435"/>
    <mergeCell ref="A436:C436"/>
    <mergeCell ref="A437:C437"/>
    <mergeCell ref="A465:C465"/>
    <mergeCell ref="A466:C466"/>
    <mergeCell ref="A455:C455"/>
    <mergeCell ref="A456:C456"/>
    <mergeCell ref="A457:C457"/>
    <mergeCell ref="A458:C458"/>
    <mergeCell ref="A438:C438"/>
    <mergeCell ref="A439:C439"/>
    <mergeCell ref="A442:C442"/>
    <mergeCell ref="A443:C443"/>
    <mergeCell ref="A440:C440"/>
    <mergeCell ref="A441:C441"/>
    <mergeCell ref="A430:C430"/>
    <mergeCell ref="A431:C431"/>
    <mergeCell ref="A432:C432"/>
    <mergeCell ref="A433:C433"/>
    <mergeCell ref="A424:C424"/>
    <mergeCell ref="A425:C425"/>
    <mergeCell ref="A426:C426"/>
    <mergeCell ref="A427:C427"/>
    <mergeCell ref="A428:C428"/>
    <mergeCell ref="A429:C429"/>
    <mergeCell ref="A418:C418"/>
    <mergeCell ref="A419:C419"/>
    <mergeCell ref="A420:C420"/>
    <mergeCell ref="A421:C421"/>
    <mergeCell ref="A422:C422"/>
    <mergeCell ref="A423:C423"/>
    <mergeCell ref="A224:C224"/>
    <mergeCell ref="A225:C225"/>
    <mergeCell ref="A226:C226"/>
    <mergeCell ref="A209:C209"/>
    <mergeCell ref="A210:C210"/>
    <mergeCell ref="A219:C219"/>
    <mergeCell ref="A221:C221"/>
    <mergeCell ref="A211:C211"/>
    <mergeCell ref="A212:C212"/>
    <mergeCell ref="A218:C218"/>
    <mergeCell ref="A213:C213"/>
    <mergeCell ref="A214:C214"/>
    <mergeCell ref="A215:C215"/>
    <mergeCell ref="A216:C216"/>
    <mergeCell ref="A217:C217"/>
    <mergeCell ref="A223:C223"/>
    <mergeCell ref="A222:C222"/>
    <mergeCell ref="A205:C205"/>
    <mergeCell ref="A206:C206"/>
    <mergeCell ref="A207:C207"/>
    <mergeCell ref="A208:C208"/>
    <mergeCell ref="A201:C201"/>
    <mergeCell ref="A202:C202"/>
    <mergeCell ref="A203:C203"/>
    <mergeCell ref="A204:C204"/>
    <mergeCell ref="A183:C183"/>
    <mergeCell ref="A184:C184"/>
    <mergeCell ref="A185:C185"/>
    <mergeCell ref="A186:C186"/>
    <mergeCell ref="A193:C193"/>
    <mergeCell ref="A194:C194"/>
    <mergeCell ref="A199:C199"/>
    <mergeCell ref="A200:C200"/>
    <mergeCell ref="A189:C189"/>
    <mergeCell ref="A190:C190"/>
    <mergeCell ref="A191:C191"/>
    <mergeCell ref="A192:C192"/>
    <mergeCell ref="A197:C197"/>
    <mergeCell ref="A198:C198"/>
    <mergeCell ref="A195:C195"/>
    <mergeCell ref="A196:C196"/>
    <mergeCell ref="A173:C173"/>
    <mergeCell ref="A174:C174"/>
    <mergeCell ref="A187:C187"/>
    <mergeCell ref="A188:C188"/>
    <mergeCell ref="A177:C177"/>
    <mergeCell ref="A178:C178"/>
    <mergeCell ref="A179:C179"/>
    <mergeCell ref="A180:C180"/>
    <mergeCell ref="A181:C181"/>
    <mergeCell ref="A182:C182"/>
    <mergeCell ref="A175:C175"/>
    <mergeCell ref="A176:C176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46:C146"/>
    <mergeCell ref="A147:C147"/>
    <mergeCell ref="A148:C148"/>
    <mergeCell ref="A149:C149"/>
    <mergeCell ref="A156:C156"/>
    <mergeCell ref="A157:C157"/>
    <mergeCell ref="A162:C162"/>
    <mergeCell ref="A163:C163"/>
    <mergeCell ref="A152:C152"/>
    <mergeCell ref="A153:C153"/>
    <mergeCell ref="A154:C154"/>
    <mergeCell ref="A155:C155"/>
    <mergeCell ref="A160:C160"/>
    <mergeCell ref="A161:C161"/>
    <mergeCell ref="A158:C158"/>
    <mergeCell ref="A159:C159"/>
    <mergeCell ref="A136:C136"/>
    <mergeCell ref="A137:C137"/>
    <mergeCell ref="A150:C150"/>
    <mergeCell ref="A151:C151"/>
    <mergeCell ref="A140:C140"/>
    <mergeCell ref="A141:C141"/>
    <mergeCell ref="A142:C142"/>
    <mergeCell ref="A143:C143"/>
    <mergeCell ref="A144:C144"/>
    <mergeCell ref="A145:C145"/>
    <mergeCell ref="A138:C138"/>
    <mergeCell ref="A139:C139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27:C127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6:C126"/>
    <mergeCell ref="A125:C125"/>
    <mergeCell ref="A99:C99"/>
    <mergeCell ref="A100:C100"/>
    <mergeCell ref="A114:C114"/>
    <mergeCell ref="A115:C115"/>
    <mergeCell ref="A103:C103"/>
    <mergeCell ref="A104:C104"/>
    <mergeCell ref="A105:C105"/>
    <mergeCell ref="A108:C108"/>
    <mergeCell ref="A106:C106"/>
    <mergeCell ref="A107:C107"/>
    <mergeCell ref="A109:C109"/>
    <mergeCell ref="A101:C101"/>
    <mergeCell ref="A102:C102"/>
    <mergeCell ref="A113:C113"/>
    <mergeCell ref="A110:C110"/>
    <mergeCell ref="A111:C111"/>
    <mergeCell ref="A112:C112"/>
    <mergeCell ref="A85:C85"/>
    <mergeCell ref="A86:C86"/>
    <mergeCell ref="A95:C95"/>
    <mergeCell ref="A96:C96"/>
    <mergeCell ref="A97:C97"/>
    <mergeCell ref="A98:C98"/>
    <mergeCell ref="A91:C91"/>
    <mergeCell ref="A92:C92"/>
    <mergeCell ref="A93:C93"/>
    <mergeCell ref="A94:C94"/>
    <mergeCell ref="A73:C73"/>
    <mergeCell ref="A74:C74"/>
    <mergeCell ref="A75:C75"/>
    <mergeCell ref="A76:C76"/>
    <mergeCell ref="A83:C83"/>
    <mergeCell ref="A84:C84"/>
    <mergeCell ref="A71:C71"/>
    <mergeCell ref="A72:C72"/>
    <mergeCell ref="A89:C89"/>
    <mergeCell ref="A90:C90"/>
    <mergeCell ref="A79:C79"/>
    <mergeCell ref="A80:C80"/>
    <mergeCell ref="A81:C81"/>
    <mergeCell ref="A82:C82"/>
    <mergeCell ref="A87:C87"/>
    <mergeCell ref="A88:C88"/>
    <mergeCell ref="A61:C61"/>
    <mergeCell ref="A62:C62"/>
    <mergeCell ref="A63:C63"/>
    <mergeCell ref="A64:C64"/>
    <mergeCell ref="A77:C77"/>
    <mergeCell ref="A78:C78"/>
    <mergeCell ref="A67:C67"/>
    <mergeCell ref="A68:C68"/>
    <mergeCell ref="A69:C69"/>
    <mergeCell ref="A70:C70"/>
    <mergeCell ref="A48:C48"/>
    <mergeCell ref="A49:C49"/>
    <mergeCell ref="A65:C65"/>
    <mergeCell ref="A66:C66"/>
    <mergeCell ref="A55:C55"/>
    <mergeCell ref="A56:C56"/>
    <mergeCell ref="A57:C57"/>
    <mergeCell ref="A58:C58"/>
    <mergeCell ref="A59:C59"/>
    <mergeCell ref="A60:C60"/>
    <mergeCell ref="A36:C36"/>
    <mergeCell ref="A37:C37"/>
    <mergeCell ref="A38:C38"/>
    <mergeCell ref="A39:C39"/>
    <mergeCell ref="A46:C46"/>
    <mergeCell ref="A47:C47"/>
    <mergeCell ref="A34:C34"/>
    <mergeCell ref="A35:C35"/>
    <mergeCell ref="A53:C53"/>
    <mergeCell ref="A54:C54"/>
    <mergeCell ref="A42:C42"/>
    <mergeCell ref="A43:C43"/>
    <mergeCell ref="A44:C44"/>
    <mergeCell ref="A45:C45"/>
    <mergeCell ref="A50:C50"/>
    <mergeCell ref="A51:C51"/>
    <mergeCell ref="A20:C20"/>
    <mergeCell ref="A21:C21"/>
    <mergeCell ref="A26:C26"/>
    <mergeCell ref="A27:C27"/>
    <mergeCell ref="A40:C40"/>
    <mergeCell ref="A41:C41"/>
    <mergeCell ref="A30:C30"/>
    <mergeCell ref="A31:C31"/>
    <mergeCell ref="A32:C32"/>
    <mergeCell ref="A33:C33"/>
    <mergeCell ref="A10:C10"/>
    <mergeCell ref="A11:C11"/>
    <mergeCell ref="A12:C12"/>
    <mergeCell ref="A13:C13"/>
    <mergeCell ref="A14:C14"/>
    <mergeCell ref="A15:C15"/>
    <mergeCell ref="A28:C28"/>
    <mergeCell ref="A29:C29"/>
    <mergeCell ref="A16:C16"/>
    <mergeCell ref="A17:C17"/>
    <mergeCell ref="A18:C18"/>
    <mergeCell ref="A22:C22"/>
    <mergeCell ref="A24:C24"/>
    <mergeCell ref="A25:C25"/>
    <mergeCell ref="A23:C23"/>
    <mergeCell ref="A19:C19"/>
    <mergeCell ref="H2:J2"/>
    <mergeCell ref="K2:M2"/>
    <mergeCell ref="A4:C4"/>
    <mergeCell ref="A5:C5"/>
    <mergeCell ref="A6:C6"/>
    <mergeCell ref="A7:C7"/>
    <mergeCell ref="A1:G1"/>
    <mergeCell ref="A2:C3"/>
    <mergeCell ref="D2:D3"/>
    <mergeCell ref="E2:G2"/>
    <mergeCell ref="A8:C8"/>
    <mergeCell ref="A9:C9"/>
    <mergeCell ref="A227:C227"/>
    <mergeCell ref="A229:C229"/>
    <mergeCell ref="A238:C238"/>
    <mergeCell ref="A239:C239"/>
    <mergeCell ref="A230:C230"/>
    <mergeCell ref="A231:C231"/>
    <mergeCell ref="A232:C232"/>
    <mergeCell ref="A233:C233"/>
    <mergeCell ref="A228:C228"/>
    <mergeCell ref="A248:C248"/>
    <mergeCell ref="A249:C249"/>
    <mergeCell ref="A240:C240"/>
    <mergeCell ref="A241:C241"/>
    <mergeCell ref="A234:C234"/>
    <mergeCell ref="A235:C235"/>
    <mergeCell ref="A236:C236"/>
    <mergeCell ref="A237:C237"/>
    <mergeCell ref="A242:C242"/>
    <mergeCell ref="A243:C243"/>
    <mergeCell ref="A244:C244"/>
    <mergeCell ref="A245:C245"/>
    <mergeCell ref="A246:C246"/>
    <mergeCell ref="A247:C247"/>
    <mergeCell ref="A264:C264"/>
    <mergeCell ref="A265:C265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81:C281"/>
    <mergeCell ref="A282:C282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7:C277"/>
    <mergeCell ref="A278:C278"/>
    <mergeCell ref="A279:C279"/>
    <mergeCell ref="A280:C280"/>
    <mergeCell ref="A297:C297"/>
    <mergeCell ref="A298:C298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313:C313"/>
    <mergeCell ref="A314:C314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29:C329"/>
    <mergeCell ref="A330:C330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46:C346"/>
    <mergeCell ref="A347:C347"/>
    <mergeCell ref="A331:C331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8:C348"/>
    <mergeCell ref="A349:C349"/>
    <mergeCell ref="A350:C350"/>
    <mergeCell ref="A362:C362"/>
    <mergeCell ref="A351:C351"/>
    <mergeCell ref="A352:C352"/>
    <mergeCell ref="A353:C353"/>
    <mergeCell ref="A354:C354"/>
    <mergeCell ref="A355:C355"/>
    <mergeCell ref="A356:C356"/>
    <mergeCell ref="A367:C367"/>
    <mergeCell ref="A357:C357"/>
    <mergeCell ref="A358:C358"/>
    <mergeCell ref="A359:C359"/>
    <mergeCell ref="A360:C360"/>
    <mergeCell ref="A361:C361"/>
    <mergeCell ref="A363:C363"/>
    <mergeCell ref="A364:C364"/>
    <mergeCell ref="A365:C365"/>
    <mergeCell ref="A366:C366"/>
    <mergeCell ref="A382:C382"/>
    <mergeCell ref="A383:C383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99:C399"/>
    <mergeCell ref="A400:C400"/>
    <mergeCell ref="A384:C384"/>
    <mergeCell ref="A385:C385"/>
    <mergeCell ref="A386:C386"/>
    <mergeCell ref="A387:C387"/>
    <mergeCell ref="A389:C389"/>
    <mergeCell ref="A390:C390"/>
    <mergeCell ref="A391:C391"/>
    <mergeCell ref="A392:C392"/>
    <mergeCell ref="A405:C405"/>
    <mergeCell ref="A406:C406"/>
    <mergeCell ref="A407:C407"/>
    <mergeCell ref="A408:C408"/>
    <mergeCell ref="A393:C393"/>
    <mergeCell ref="A394:C394"/>
    <mergeCell ref="A395:C395"/>
    <mergeCell ref="A396:C396"/>
    <mergeCell ref="A397:C397"/>
    <mergeCell ref="A398:C398"/>
    <mergeCell ref="A388:C388"/>
    <mergeCell ref="A409:C409"/>
    <mergeCell ref="A411:C411"/>
    <mergeCell ref="A412:C412"/>
    <mergeCell ref="A413:C413"/>
    <mergeCell ref="A414:C414"/>
    <mergeCell ref="A401:C401"/>
    <mergeCell ref="A402:C402"/>
    <mergeCell ref="A403:C403"/>
    <mergeCell ref="A404:C404"/>
    <mergeCell ref="A410:C410"/>
    <mergeCell ref="A417:C417"/>
    <mergeCell ref="A415:C415"/>
    <mergeCell ref="A416:C416"/>
    <mergeCell ref="A444:C444"/>
    <mergeCell ref="A52:C52"/>
    <mergeCell ref="A164:C164"/>
    <mergeCell ref="A220:C220"/>
    <mergeCell ref="A276:C276"/>
    <mergeCell ref="A332:C332"/>
  </mergeCells>
  <printOptions/>
  <pageMargins left="0.5905511811023623" right="0.3937007874015748" top="0.3937007874015748" bottom="0.3937007874015748" header="0" footer="0"/>
  <pageSetup fitToHeight="4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2014-03-06T16:36:21Z</cp:lastPrinted>
  <dcterms:created xsi:type="dcterms:W3CDTF">2006-09-28T05:33:49Z</dcterms:created>
  <dcterms:modified xsi:type="dcterms:W3CDTF">2014-03-19T08:33:01Z</dcterms:modified>
  <cp:category/>
  <cp:version/>
  <cp:contentType/>
  <cp:contentStatus/>
</cp:coreProperties>
</file>